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83.xml"/>
  <Override ContentType="application/vnd.openxmlformats-officedocument.spreadsheetml.worksheet+xml" PartName="/xl/worksheets/sheet91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75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59.xml"/>
  <Override ContentType="application/vnd.openxmlformats-officedocument.spreadsheetml.worksheet+xml" PartName="/xl/worksheets/sheet67.xml"/>
  <Override ContentType="application/vnd.openxmlformats-officedocument.spreadsheetml.worksheet+xml" PartName="/xl/worksheets/sheet81.xml"/>
  <Override ContentType="application/vnd.openxmlformats-officedocument.spreadsheetml.worksheet+xml" PartName="/xl/worksheets/sheet93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85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69.xml"/>
  <Override ContentType="application/vnd.openxmlformats-officedocument.spreadsheetml.worksheet+xml" PartName="/xl/worksheets/sheet73.xml"/>
  <Override ContentType="application/vnd.openxmlformats-officedocument.spreadsheetml.worksheet+xml" PartName="/xl/worksheets/sheet8.xml"/>
  <Override ContentType="application/vnd.openxmlformats-officedocument.spreadsheetml.worksheet+xml" PartName="/xl/worksheets/sheet60.xml"/>
  <Override ContentType="application/vnd.openxmlformats-officedocument.spreadsheetml.worksheet+xml" PartName="/xl/worksheets/sheet30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26.xml"/>
  <Override ContentType="application/vnd.openxmlformats-officedocument.spreadsheetml.worksheet+xml" PartName="/xl/worksheets/sheet87.xml"/>
  <Override ContentType="application/vnd.openxmlformats-officedocument.spreadsheetml.worksheet+xml" PartName="/xl/worksheets/sheet89.xml"/>
  <Override ContentType="application/vnd.openxmlformats-officedocument.spreadsheetml.worksheet+xml" PartName="/xl/worksheets/sheet46.xml"/>
  <Override ContentType="application/vnd.openxmlformats-officedocument.spreadsheetml.worksheet+xml" PartName="/xl/worksheets/sheet71.xml"/>
  <Override ContentType="application/vnd.openxmlformats-officedocument.spreadsheetml.worksheet+xml" PartName="/xl/worksheets/sheet11.xml"/>
  <Override ContentType="application/vnd.openxmlformats-officedocument.spreadsheetml.worksheet+xml" PartName="/xl/worksheets/sheet97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63.xml"/>
  <Override ContentType="application/vnd.openxmlformats-officedocument.spreadsheetml.worksheet+xml" PartName="/xl/worksheets/sheet65.xml"/>
  <Override ContentType="application/vnd.openxmlformats-officedocument.spreadsheetml.worksheet+xml" PartName="/xl/worksheets/sheet78.xml"/>
  <Override ContentType="application/vnd.openxmlformats-officedocument.spreadsheetml.worksheet+xml" PartName="/xl/worksheets/sheet52.xml"/>
  <Override ContentType="application/vnd.openxmlformats-officedocument.spreadsheetml.worksheet+xml" PartName="/xl/worksheets/sheet82.xml"/>
  <Override ContentType="application/vnd.openxmlformats-officedocument.spreadsheetml.worksheet+xml" PartName="/xl/worksheets/sheet95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66.xml"/>
  <Override ContentType="application/vnd.openxmlformats-officedocument.spreadsheetml.worksheet+xml" PartName="/xl/worksheets/sheet15.xml"/>
  <Override ContentType="application/vnd.openxmlformats-officedocument.spreadsheetml.worksheet+xml" PartName="/xl/worksheets/sheet41.xml"/>
  <Override ContentType="application/vnd.openxmlformats-officedocument.spreadsheetml.worksheet+xml" PartName="/xl/worksheets/sheet90.xml"/>
  <Override ContentType="application/vnd.openxmlformats-officedocument.spreadsheetml.worksheet+xml" PartName="/xl/worksheets/sheet5.xml"/>
  <Override ContentType="application/vnd.openxmlformats-officedocument.spreadsheetml.worksheet+xml" PartName="/xl/worksheets/sheet84.xml"/>
  <Override ContentType="application/vnd.openxmlformats-officedocument.spreadsheetml.worksheet+xml" PartName="/xl/worksheets/sheet33.xml"/>
  <Override ContentType="application/vnd.openxmlformats-officedocument.spreadsheetml.worksheet+xml" PartName="/xl/worksheets/sheet76.xml"/>
  <Override ContentType="application/vnd.openxmlformats-officedocument.spreadsheetml.worksheet+xml" PartName="/xl/worksheets/sheet72.xml"/>
  <Override ContentType="application/vnd.openxmlformats-officedocument.spreadsheetml.worksheet+xml" PartName="/xl/worksheets/sheet80.xml"/>
  <Override ContentType="application/vnd.openxmlformats-officedocument.spreadsheetml.worksheet+xml" PartName="/xl/worksheets/sheet56.xml"/>
  <Override ContentType="application/vnd.openxmlformats-officedocument.spreadsheetml.worksheet+xml" PartName="/xl/worksheets/sheet68.xml"/>
  <Override ContentType="application/vnd.openxmlformats-officedocument.spreadsheetml.worksheet+xml" PartName="/xl/worksheets/sheet86.xml"/>
  <Override ContentType="application/vnd.openxmlformats-officedocument.spreadsheetml.worksheet+xml" PartName="/xl/worksheets/sheet38.xml"/>
  <Override ContentType="application/vnd.openxmlformats-officedocument.spreadsheetml.worksheet+xml" PartName="/xl/worksheets/sheet99.xml"/>
  <Override ContentType="application/vnd.openxmlformats-officedocument.spreadsheetml.worksheet+xml" PartName="/xl/worksheets/sheet25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92.xml"/>
  <Override ContentType="application/vnd.openxmlformats-officedocument.spreadsheetml.worksheet+xml" PartName="/xl/worksheets/sheet13.xml"/>
  <Override ContentType="application/vnd.openxmlformats-officedocument.spreadsheetml.worksheet+xml" PartName="/xl/worksheets/sheet31.xml"/>
  <Override ContentType="application/vnd.openxmlformats-officedocument.spreadsheetml.worksheet+xml" PartName="/xl/worksheets/sheet61.xml"/>
  <Override ContentType="application/vnd.openxmlformats-officedocument.spreadsheetml.worksheet+xml" PartName="/xl/worksheets/sheet7.xml"/>
  <Override ContentType="application/vnd.openxmlformats-officedocument.spreadsheetml.worksheet+xml" PartName="/xl/worksheets/sheet74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96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6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79.xml"/>
  <Override ContentType="application/vnd.openxmlformats-officedocument.spreadsheetml.worksheet+xml" PartName="/xl/worksheets/sheet36.xml"/>
  <Override ContentType="application/vnd.openxmlformats-officedocument.spreadsheetml.worksheet+xml" PartName="/xl/worksheets/sheet88.xml"/>
  <Override ContentType="application/vnd.openxmlformats-officedocument.spreadsheetml.worksheet+xml" PartName="/xl/worksheets/sheet98.xml"/>
  <Override ContentType="application/vnd.openxmlformats-officedocument.spreadsheetml.worksheet+xml" PartName="/xl/worksheets/sheet9.xml"/>
  <Override ContentType="application/vnd.openxmlformats-officedocument.spreadsheetml.worksheet+xml" PartName="/xl/worksheets/sheet77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64.xml"/>
  <Override ContentType="application/vnd.openxmlformats-officedocument.spreadsheetml.worksheet+xml" PartName="/xl/worksheets/sheet17.xml"/>
  <Override ContentType="application/vnd.openxmlformats-officedocument.spreadsheetml.worksheet+xml" PartName="/xl/worksheets/sheet94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70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9.xml"/>
  <Override ContentType="application/vnd.openxmlformats-officedocument.drawing+xml" PartName="/xl/drawings/drawing64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21.xml"/>
  <Override ContentType="application/vnd.openxmlformats-officedocument.drawing+xml" PartName="/xl/drawings/drawing82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74.xml"/>
  <Override ContentType="application/vnd.openxmlformats-officedocument.drawing+xml" PartName="/xl/drawings/drawing70.xml"/>
  <Override ContentType="application/vnd.openxmlformats-officedocument.drawing+xml" PartName="/xl/drawings/drawing6.xml"/>
  <Override ContentType="application/vnd.openxmlformats-officedocument.drawing+xml" PartName="/xl/drawings/drawing36.xml"/>
  <Override ContentType="application/vnd.openxmlformats-officedocument.drawing+xml" PartName="/xl/drawings/drawing97.xml"/>
  <Override ContentType="application/vnd.openxmlformats-officedocument.drawing+xml" PartName="/xl/drawings/drawing66.xml"/>
  <Override ContentType="application/vnd.openxmlformats-officedocument.drawing+xml" PartName="/xl/drawings/drawing79.xml"/>
  <Override ContentType="application/vnd.openxmlformats-officedocument.drawing+xml" PartName="/xl/drawings/drawing84.xml"/>
  <Override ContentType="application/vnd.openxmlformats-officedocument.drawing+xml" PartName="/xl/drawings/drawing23.xml"/>
  <Override ContentType="application/vnd.openxmlformats-officedocument.drawing+xml" PartName="/xl/drawings/drawing38.xml"/>
  <Override ContentType="application/vnd.openxmlformats-officedocument.drawing+xml" PartName="/xl/drawings/drawing41.xml"/>
  <Override ContentType="application/vnd.openxmlformats-officedocument.drawing+xml" PartName="/xl/drawings/drawing68.xml"/>
  <Override ContentType="application/vnd.openxmlformats-officedocument.drawing+xml" PartName="/xl/drawings/drawing90.xml"/>
  <Override ContentType="application/vnd.openxmlformats-officedocument.drawing+xml" PartName="/xl/drawings/drawing54.xml"/>
  <Override ContentType="application/vnd.openxmlformats-officedocument.drawing+xml" PartName="/xl/drawings/drawing11.xml"/>
  <Override ContentType="application/vnd.openxmlformats-officedocument.drawing+xml" PartName="/xl/drawings/drawing72.xml"/>
  <Override ContentType="application/vnd.openxmlformats-officedocument.drawing+xml" PartName="/xl/drawings/drawing9.xml"/>
  <Override ContentType="application/vnd.openxmlformats-officedocument.drawing+xml" PartName="/xl/drawings/drawing25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95.xml"/>
  <Override ContentType="application/vnd.openxmlformats-officedocument.drawing+xml" PartName="/xl/drawings/drawing61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78.xml"/>
  <Override ContentType="application/vnd.openxmlformats-officedocument.drawing+xml" PartName="/xl/drawings/drawing87.xml"/>
  <Override ContentType="application/vnd.openxmlformats-officedocument.drawing+xml" PartName="/xl/drawings/drawing35.xml"/>
  <Override ContentType="application/vnd.openxmlformats-officedocument.drawing+xml" PartName="/xl/drawings/drawing33.xml"/>
  <Override ContentType="application/vnd.openxmlformats-officedocument.drawing+xml" PartName="/xl/drawings/drawing76.xml"/>
  <Override ContentType="application/vnd.openxmlformats-officedocument.drawing+xml" PartName="/xl/drawings/drawing46.xml"/>
  <Override ContentType="application/vnd.openxmlformats-officedocument.drawing+xml" PartName="/xl/drawings/drawing63.xml"/>
  <Override ContentType="application/vnd.openxmlformats-officedocument.drawing+xml" PartName="/xl/drawings/drawing16.xml"/>
  <Override ContentType="application/vnd.openxmlformats-officedocument.drawing+xml" PartName="/xl/drawings/drawing93.xml"/>
  <Override ContentType="application/vnd.openxmlformats-officedocument.drawing+xml" PartName="/xl/drawings/drawing29.xml"/>
  <Override ContentType="application/vnd.openxmlformats-officedocument.drawing+xml" PartName="/xl/drawings/drawing80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drawing+xml" PartName="/xl/drawings/drawing89.xml"/>
  <Override ContentType="application/vnd.openxmlformats-officedocument.drawing+xml" PartName="/xl/drawings/drawing39.xml"/>
  <Override ContentType="application/vnd.openxmlformats-officedocument.drawing+xml" PartName="/xl/drawings/drawing81.xml"/>
  <Override ContentType="application/vnd.openxmlformats-officedocument.drawing+xml" PartName="/xl/drawings/drawing12.xml"/>
  <Override ContentType="application/vnd.openxmlformats-officedocument.drawing+xml" PartName="/xl/drawings/drawing73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57.xml"/>
  <Override ContentType="application/vnd.openxmlformats-officedocument.drawing+xml" PartName="/xl/drawings/drawing65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9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83.xml"/>
  <Override ContentType="application/vnd.openxmlformats-officedocument.drawing+xml" PartName="/xl/drawings/drawing53.xml"/>
  <Override ContentType="application/vnd.openxmlformats-officedocument.drawing+xml" PartName="/xl/drawings/drawing96.xml"/>
  <Override ContentType="application/vnd.openxmlformats-officedocument.drawing+xml" PartName="/xl/drawings/drawing40.xml"/>
  <Override ContentType="application/vnd.openxmlformats-officedocument.drawing+xml" PartName="/xl/drawings/drawing49.xml"/>
  <Override ContentType="application/vnd.openxmlformats-officedocument.drawing+xml" PartName="/xl/drawings/drawing71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85.xml"/>
  <Override ContentType="application/vnd.openxmlformats-officedocument.drawing+xml" PartName="/xl/drawings/drawing42.xml"/>
  <Override ContentType="application/vnd.openxmlformats-officedocument.drawing+xml" PartName="/xl/drawings/drawing67.xml"/>
  <Override ContentType="application/vnd.openxmlformats-officedocument.drawing+xml" PartName="/xl/drawings/drawing98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69.xml"/>
  <Override ContentType="application/vnd.openxmlformats-officedocument.drawing+xml" PartName="/xl/drawings/drawing94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77.xml"/>
  <Override ContentType="application/vnd.openxmlformats-officedocument.drawing+xml" PartName="/xl/drawings/drawing86.xml"/>
  <Override ContentType="application/vnd.openxmlformats-officedocument.drawing+xml" PartName="/xl/drawings/drawing34.xml"/>
  <Override ContentType="application/vnd.openxmlformats-officedocument.drawing+xml" PartName="/xl/drawings/drawing60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92.xml"/>
  <Override ContentType="application/vnd.openxmlformats-officedocument.drawing+xml" PartName="/xl/drawings/drawing32.xml"/>
  <Override ContentType="application/vnd.openxmlformats-officedocument.drawing+xml" PartName="/xl/drawings/drawing62.xml"/>
  <Override ContentType="application/vnd.openxmlformats-officedocument.drawing+xml" PartName="/xl/drawings/drawing75.xml"/>
  <Override ContentType="application/vnd.openxmlformats-officedocument.drawing+xml" PartName="/xl/drawings/drawing88.xml"/>
  <Override ContentType="application/vnd.openxmlformats-officedocument.drawing+xml" PartName="/xl/drawings/drawing8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Список ПОО и ОО ВО" sheetId="1" r:id="rId4"/>
    <sheet state="visible" name="1" sheetId="2" r:id="rId5"/>
    <sheet state="visible" name="2" sheetId="3" r:id="rId6"/>
    <sheet state="visible" name="3" sheetId="4" r:id="rId7"/>
    <sheet state="visible" name="4" sheetId="5" r:id="rId8"/>
    <sheet state="visible" name="5" sheetId="6" r:id="rId9"/>
    <sheet state="visible" name="6" sheetId="7" r:id="rId10"/>
    <sheet state="visible" name="7" sheetId="8" r:id="rId11"/>
    <sheet state="visible" name="8" sheetId="9" r:id="rId12"/>
    <sheet state="visible" name="9" sheetId="10" r:id="rId13"/>
    <sheet state="visible" name="10" sheetId="11" r:id="rId14"/>
    <sheet state="visible" name="11" sheetId="12" r:id="rId15"/>
    <sheet state="visible" name="15" sheetId="13" r:id="rId16"/>
    <sheet state="visible" name="12" sheetId="14" r:id="rId17"/>
    <sheet state="visible" name="13" sheetId="15" r:id="rId18"/>
    <sheet state="visible" name="14" sheetId="16" r:id="rId19"/>
    <sheet state="visible" name="16" sheetId="17" r:id="rId20"/>
    <sheet state="visible" name="17" sheetId="18" r:id="rId21"/>
    <sheet state="visible" name="18" sheetId="19" r:id="rId22"/>
    <sheet state="visible" name="19" sheetId="20" r:id="rId23"/>
    <sheet state="visible" name="20" sheetId="21" r:id="rId24"/>
    <sheet state="visible" name="21" sheetId="22" r:id="rId25"/>
    <sheet state="visible" name="22" sheetId="23" r:id="rId26"/>
    <sheet state="visible" name="23" sheetId="24" r:id="rId27"/>
    <sheet state="visible" name="25" sheetId="25" r:id="rId28"/>
    <sheet state="visible" name="26" sheetId="26" r:id="rId29"/>
    <sheet state="visible" name="27" sheetId="27" r:id="rId30"/>
    <sheet state="visible" name="28" sheetId="28" r:id="rId31"/>
    <sheet state="visible" name="29" sheetId="29" r:id="rId32"/>
    <sheet state="visible" name="30" sheetId="30" r:id="rId33"/>
    <sheet state="visible" name="31" sheetId="31" r:id="rId34"/>
    <sheet state="visible" name="32" sheetId="32" r:id="rId35"/>
    <sheet state="visible" name="24" sheetId="33" r:id="rId36"/>
    <sheet state="visible" name="33" sheetId="34" r:id="rId37"/>
    <sheet state="visible" name="34" sheetId="35" r:id="rId38"/>
    <sheet state="visible" name="35" sheetId="36" r:id="rId39"/>
    <sheet state="visible" name="36" sheetId="37" r:id="rId40"/>
    <sheet state="visible" name="37" sheetId="38" r:id="rId41"/>
    <sheet state="visible" name="38" sheetId="39" r:id="rId42"/>
    <sheet state="visible" name="39" sheetId="40" r:id="rId43"/>
    <sheet state="visible" name="40" sheetId="41" r:id="rId44"/>
    <sheet state="visible" name="41" sheetId="42" r:id="rId45"/>
    <sheet state="visible" name="42" sheetId="43" r:id="rId46"/>
    <sheet state="visible" name="43" sheetId="44" r:id="rId47"/>
    <sheet state="visible" name="44" sheetId="45" r:id="rId48"/>
    <sheet state="visible" name="45" sheetId="46" r:id="rId49"/>
    <sheet state="visible" name="47" sheetId="47" r:id="rId50"/>
    <sheet state="visible" name="46" sheetId="48" r:id="rId51"/>
    <sheet state="visible" name="48" sheetId="49" r:id="rId52"/>
    <sheet state="visible" name="50" sheetId="50" r:id="rId53"/>
    <sheet state="visible" name="51" sheetId="51" r:id="rId54"/>
    <sheet state="visible" name="52" sheetId="52" r:id="rId55"/>
    <sheet state="visible" name="53" sheetId="53" r:id="rId56"/>
    <sheet state="visible" name="54" sheetId="54" r:id="rId57"/>
    <sheet state="visible" name="49" sheetId="55" r:id="rId58"/>
    <sheet state="visible" name="55" sheetId="56" r:id="rId59"/>
    <sheet state="visible" name="56" sheetId="57" r:id="rId60"/>
    <sheet state="visible" name="57" sheetId="58" r:id="rId61"/>
    <sheet state="visible" name="59" sheetId="59" r:id="rId62"/>
    <sheet state="visible" name="58" sheetId="60" r:id="rId63"/>
    <sheet state="visible" name="61" sheetId="61" r:id="rId64"/>
    <sheet state="visible" name="60" sheetId="62" r:id="rId65"/>
    <sheet state="visible" name="62" sheetId="63" r:id="rId66"/>
    <sheet state="visible" name="63" sheetId="64" r:id="rId67"/>
    <sheet state="visible" name="64" sheetId="65" r:id="rId68"/>
    <sheet state="visible" name="65" sheetId="66" r:id="rId69"/>
    <sheet state="visible" name="66" sheetId="67" r:id="rId70"/>
    <sheet state="visible" name="67" sheetId="68" r:id="rId71"/>
    <sheet state="visible" name="68" sheetId="69" r:id="rId72"/>
    <sheet state="visible" name="71" sheetId="70" r:id="rId73"/>
    <sheet state="visible" name="69" sheetId="71" r:id="rId74"/>
    <sheet state="visible" name="70" sheetId="72" r:id="rId75"/>
    <sheet state="visible" name="72" sheetId="73" r:id="rId76"/>
    <sheet state="visible" name="73" sheetId="74" r:id="rId77"/>
    <sheet state="visible" name="74" sheetId="75" r:id="rId78"/>
    <sheet state="visible" name="75" sheetId="76" r:id="rId79"/>
    <sheet state="visible" name="76" sheetId="77" r:id="rId80"/>
    <sheet state="visible" name="79" sheetId="78" r:id="rId81"/>
    <sheet state="visible" name="77" sheetId="79" r:id="rId82"/>
    <sheet state="visible" name="78" sheetId="80" r:id="rId83"/>
    <sheet state="visible" name="80" sheetId="81" r:id="rId84"/>
    <sheet state="visible" name="81" sheetId="82" r:id="rId85"/>
    <sheet state="visible" name="82" sheetId="83" r:id="rId86"/>
    <sheet state="visible" name="84" sheetId="84" r:id="rId87"/>
    <sheet state="visible" name="83" sheetId="85" r:id="rId88"/>
    <sheet state="visible" name="85" sheetId="86" r:id="rId89"/>
    <sheet state="visible" name="86" sheetId="87" r:id="rId90"/>
    <sheet state="visible" name="87" sheetId="88" r:id="rId91"/>
    <sheet state="visible" name="88" sheetId="89" r:id="rId92"/>
    <sheet state="visible" name="89" sheetId="90" r:id="rId93"/>
    <sheet state="visible" name="90" sheetId="91" r:id="rId94"/>
    <sheet state="visible" name="92" sheetId="92" r:id="rId95"/>
    <sheet state="visible" name="94" sheetId="93" r:id="rId96"/>
    <sheet state="visible" name="91" sheetId="94" r:id="rId97"/>
    <sheet state="visible" name="95" sheetId="95" r:id="rId98"/>
    <sheet state="visible" name="93" sheetId="96" r:id="rId99"/>
    <sheet state="visible" name="96" sheetId="97" r:id="rId100"/>
    <sheet state="visible" name="97" sheetId="98" r:id="rId101"/>
    <sheet state="visible" name="98" sheetId="99" r:id="rId102"/>
  </sheets>
  <definedNames/>
  <calcPr/>
</workbook>
</file>

<file path=xl/sharedStrings.xml><?xml version="1.0" encoding="utf-8"?>
<sst xmlns="http://schemas.openxmlformats.org/spreadsheetml/2006/main" count="31590" uniqueCount="405">
  <si>
    <t xml:space="preserve">По всем вопросам обращаться к аналитику ЦОПП Григорьеву Александру Викторовичу, 8-922-126-40-11 (можно также whatsapp, telegram), электронная почта: grigorevwork@mail.ru </t>
  </si>
  <si>
    <t>Данные за по состоянию на 1.09.2021. Здесь можно посмотреть, что Вы заполняли в прошлом месяце</t>
  </si>
  <si>
    <t>№ листа</t>
  </si>
  <si>
    <t>Образовательная организация</t>
  </si>
  <si>
    <t>(НЕ ЗАПОЛНЯТЬ) Наличие приказа "О назначении ответственного лица за заполнение форм по трудоустройству"</t>
  </si>
  <si>
    <t>(НЕ ЗАПОЛНЯТЬ) Статус формы</t>
  </si>
  <si>
    <t>https://docs.google.com/spreadsheets/d/1NlYV43EiMHohgX4vrTRPP1xVA8TP1p85IlOAiKycaj8/edit?usp=sharing</t>
  </si>
  <si>
    <t>ГАПОУ СО Алапаевский многопрофильный техникум</t>
  </si>
  <si>
    <t>Нет (ПРИШЛИТЕ ПРИКАЗ на info@copp66.ru либо на grigorevwork@mail.ru)</t>
  </si>
  <si>
    <t>ГАПОУ СО Артемовский колледж точного приборостроения</t>
  </si>
  <si>
    <t>Да</t>
  </si>
  <si>
    <t>ГАПОУ СО Артинский агропромышленный техникум</t>
  </si>
  <si>
    <t>ГАПОУ СО Асбестовский политехникум</t>
  </si>
  <si>
    <t>ГАПОУ СО Баранчинский электромеханический техникум</t>
  </si>
  <si>
    <t>ГАПОУ СО Белоярский многопрофильный техникум</t>
  </si>
  <si>
    <t>ГАПОУ СО Берёзовский техникум Профи</t>
  </si>
  <si>
    <t>ГАПОУ СО Богдановичский политехникум</t>
  </si>
  <si>
    <t>ГАПОУ СО Верхнепышминский механико-технологический техникум Юность</t>
  </si>
  <si>
    <t>ГАПОУ СО Верхнесалдинский авиаметаллургический колледж им. А.А. Евстигнеева</t>
  </si>
  <si>
    <t>ГАПОУ СО Верхнесинячихинский агропромышленный техникум</t>
  </si>
  <si>
    <t>ГАПОУ СО Верхнетуринский механический техникум</t>
  </si>
  <si>
    <t>ГАПОУ СО Высокогорский многопрофильный техникум</t>
  </si>
  <si>
    <t>ГАПОУ СО Екатеринбургский автомобильно-дорожный колледж</t>
  </si>
  <si>
    <t>ГАПОУ СО Екатеринбургский колледж транспортного строительства</t>
  </si>
  <si>
    <t>ГАПОУ СО Екатеринбургский монтажный колледж</t>
  </si>
  <si>
    <t>ГАПОУ СО Екатеринбургский политехникум</t>
  </si>
  <si>
    <t>ГАПОУ СО Екатеринбургский промышленно-технологический техникум им. В.М. Курочкина</t>
  </si>
  <si>
    <t>ГАПОУ СО Екатеринбургский техникум Автоматика</t>
  </si>
  <si>
    <t>ГАПОУ СО Екатеринбургский техникум отраслевых технологий и сервиса</t>
  </si>
  <si>
    <t>ГАПОУ СО Екатеринбургский техникум химического машиностроения</t>
  </si>
  <si>
    <t>ГАПОУ СО Екатеринбургский торгово-экономический техникум</t>
  </si>
  <si>
    <t>ГАПОУ СО Екатеринбургский экономико-технологический колледж</t>
  </si>
  <si>
    <t>ГАПОУ СО Екатеринбургский энергетический техникум</t>
  </si>
  <si>
    <t>ГАПОУ СО Ирбитский аграрный техникум</t>
  </si>
  <si>
    <t>ГАПОУ СО Ирбитский гуманитарный колледж</t>
  </si>
  <si>
    <t>ГАПОУ СО Ирбитский мотоциклетный техникум</t>
  </si>
  <si>
    <t>ГАПОУ СО Ирбитский политехникум</t>
  </si>
  <si>
    <t>ГАПОУ СО Исовский геологоразведочный техникум</t>
  </si>
  <si>
    <t>ГАПОУ СО Каменск-Уральский агропромышленный техникум</t>
  </si>
  <si>
    <t>ГАПОУ СО Каменск-Уральский педагогический колледж</t>
  </si>
  <si>
    <t>ГАПОУ СО Каменск-Уральский политехнический колледж</t>
  </si>
  <si>
    <t>ГАПОУ СО Каменск-Уральский радиотехнический техникум</t>
  </si>
  <si>
    <t>ГАПОУ СО Каменск-Уральский техникум торговли и сервиса</t>
  </si>
  <si>
    <t>ГАПОУ СО Камышловский гуманитарно-технологический техникум</t>
  </si>
  <si>
    <t>ГАПОУ СО Камышловский гуманитарно-технологический техникум (Пыш. ф)</t>
  </si>
  <si>
    <t>ГАПОУ СО Камышловский педагогический колледж</t>
  </si>
  <si>
    <t>ГАПОУ СО Камышловский техникум промышленности и транспорта</t>
  </si>
  <si>
    <t>ГАПОУ СО Карпинский машиностроительный техникум</t>
  </si>
  <si>
    <t>ГАПОУ СО Карпинский машиностроительный техникум (филиал)</t>
  </si>
  <si>
    <t>ГАПОУ СО Колледж управления и сервиса Стиль</t>
  </si>
  <si>
    <t>ГАПОУ СО Краснотурьинский индустриальный колледж</t>
  </si>
  <si>
    <t>ГАПОУ СО Краснотурьинский политехникум</t>
  </si>
  <si>
    <t>ГАПОУ СО Красноуральский многопрофильный техникум</t>
  </si>
  <si>
    <t>ГАПОУ СО Красноуфимский аграрный колледж</t>
  </si>
  <si>
    <t>ГАПОУ СО Красноуфимский аграрный колледж (Ачит.филиал)</t>
  </si>
  <si>
    <t>ГАПОУ СО Красноуфимский многопрофильный техникум</t>
  </si>
  <si>
    <t>ГАПОУ СО Нижнетагильский горно-металлургический колледж им. Е.А. и М.Е. Черепановых</t>
  </si>
  <si>
    <t>ГАПОУ СО Нижнетагильский горно-металлургический колледж им. Е.А. и М.Е. Черепановых (филиал г. Н.Салда)</t>
  </si>
  <si>
    <t>ГАПОУ СО Нижнетагильский государственный профессиональный колледж им. Н. А. Демидова</t>
  </si>
  <si>
    <t>ГАПОУ СО Нижнетагильский государственный профессиональный колледж им. Н. А. Демидова (филиал)</t>
  </si>
  <si>
    <t>ГАПОУ СО Нижнетагильский железнодорожный техникум</t>
  </si>
  <si>
    <t>ГАПОУ СО Нижнетагильский педагогический колледж № 1</t>
  </si>
  <si>
    <t>ГАПОУ СО Нижнетагильский педагогический колледж № 2</t>
  </si>
  <si>
    <t>ГАПОУ СО Нижнетагильский строительный колледж</t>
  </si>
  <si>
    <t>ГАПОУ СО Нижнетагильский техникум металлообрабатывающих производств и сервиса</t>
  </si>
  <si>
    <t>ГАПОУ СО Нижнетагильский торгово-экономический колледж</t>
  </si>
  <si>
    <t>ГАПОУ СО Новоуральский технологический колледж</t>
  </si>
  <si>
    <t>ГАПОУ СО Областной техникум дизайна и сервиса</t>
  </si>
  <si>
    <t>ГАПОУ СО Первоуральский металлургический колледж</t>
  </si>
  <si>
    <t>ГАПОУ СО Первоуральский политехникум</t>
  </si>
  <si>
    <t>ГАПОУ СО Полевской многопрофильный техникум им. В.И. Назарова</t>
  </si>
  <si>
    <t>ГАПОУ СО Полипрофильный техникум им. О.В. Терешкина</t>
  </si>
  <si>
    <t>ГАПОУ СО Ревдинский многопрофильный техникум</t>
  </si>
  <si>
    <t>ГАПОУ СО Ревдинский педагогический колледж</t>
  </si>
  <si>
    <t>ГАПОУ СО Режевской политехникум</t>
  </si>
  <si>
    <t>ГАПОУ СО Свердловский областной педагогический колледж</t>
  </si>
  <si>
    <t>ГАПОУ СО Северный педагогический колледж</t>
  </si>
  <si>
    <t>ГАПОУ СО Североуральский политехникум</t>
  </si>
  <si>
    <t>ГАПОУ СО Североуральский политехникум (филиал)</t>
  </si>
  <si>
    <t>ГАПОУ СО Сергинский многопрофильный техникум</t>
  </si>
  <si>
    <t>ГАПОУ СО Серовский политехнический техникум</t>
  </si>
  <si>
    <t>ГАПОУ СО Серовский техникум сферы обслуживания и питания</t>
  </si>
  <si>
    <t>ГАПОУ СО Слободотуринский аграрно-экономический техникум</t>
  </si>
  <si>
    <t>ГАПОУ СО Социально-профессиональный техникум Строитель</t>
  </si>
  <si>
    <t>ГАПОУ СО Сухоложский многопрофильный техникум</t>
  </si>
  <si>
    <t>ГАПОУ СО Сысертский социально-экономический техникум Родник</t>
  </si>
  <si>
    <t>ГАПОУ СО Тавдинский техникум им. А.А. Елохина</t>
  </si>
  <si>
    <t>ГАПОУ СО Талицкий лесотехнический колледж им. Н.И. Кузнецова</t>
  </si>
  <si>
    <t>ГАПОУ СО Талицкий лесотехнический колледж им. Н.И. Кузнецова (Тугулымский филиал)</t>
  </si>
  <si>
    <t>ГАПОУ СО Техникум индустрии питания и услуг Кулинар</t>
  </si>
  <si>
    <t>ГАПОУ СО Туринский многопрофильный техникум</t>
  </si>
  <si>
    <t>ГАПОУ СО Уральский горнозаводской колледж имени Демидовых</t>
  </si>
  <si>
    <t>ГАПОУ СО Уральский государственный колледж им. И.И. Ползунова</t>
  </si>
  <si>
    <t>ГАПОУ СО Уральский государственный колледж им. И.И. Ползунова (В.Пышма)</t>
  </si>
  <si>
    <t>ГАПОУ СО Уральский государственный колледж им. И.И. Ползунова (Киров)</t>
  </si>
  <si>
    <t>ГАПОУ СО Уральский железнодорожный техникум</t>
  </si>
  <si>
    <t>ГАПОУ СО Уральский железнодорожный техникум (Красноуфимский филиал)</t>
  </si>
  <si>
    <t>ГАПОУ СО Уральский колледж бизнеса, управления и технологии красоты</t>
  </si>
  <si>
    <t>ГАПОУ СО Уральский колледж строительства, архитектуры и предпринимательства</t>
  </si>
  <si>
    <t>ГАПОУ СО Уральский колледж технологий и предпринимательства</t>
  </si>
  <si>
    <t>ГАПОУ СО Уральский политехнический колледж - Межрегиональный центр компетенций</t>
  </si>
  <si>
    <t>ГАПОУ СО Уральский радиотехнический колледж им.А.С.Попова</t>
  </si>
  <si>
    <t>ГАПОУ СО Уральский техникум автомобильного транспорта и сервиса</t>
  </si>
  <si>
    <t>ГАПОУ СО Уральский техникум Рифей</t>
  </si>
  <si>
    <t>ГБПОУ СО Качканарский горно-промышленный колледж</t>
  </si>
  <si>
    <t>ГБПОУ СО Красноуфимский педагогический колледж</t>
  </si>
  <si>
    <t>ГБПОУ СО Серовский металлургический техникум</t>
  </si>
  <si>
    <t>НАЗАД</t>
  </si>
  <si>
    <t>Наименование образовательной организации</t>
  </si>
  <si>
    <t>Ведомственная принадлежность:
федеральная/ региональная/ муниципальная/ частная</t>
  </si>
  <si>
    <t>Тип:
ПОО, 
ОО ВО</t>
  </si>
  <si>
    <t>Код профессии, специальности*</t>
  </si>
  <si>
    <t>Номер строки</t>
  </si>
  <si>
    <t xml:space="preserve">Наименование показателей 
(категория выпускников)
(редактирование наименовани 
не допускается)
</t>
  </si>
  <si>
    <t>Суммарный выпуск 
в 2021 году (человек)</t>
  </si>
  <si>
    <t>Распределение выпускников по каналам занятости и иным видам деятельности, человек (каждый выпускник учитывается один раз. Единица измерения - человек)</t>
  </si>
  <si>
    <t>Принимаемые меры по содействию занятости 
(тезисно - вид меры, охват выпускников мерой)</t>
  </si>
  <si>
    <t>ПРОВЕРКА 
(сумма по всем категориям выпускников, распределенных по видам занятости, должна равняться сумме выпускников всего)</t>
  </si>
  <si>
    <t>Занятые выпускники</t>
  </si>
  <si>
    <t>Потенциальная занятость (не относится к занятости по итогам обучения, требует дополнительных мер)</t>
  </si>
  <si>
    <t>Зона риска (требует оперативных мер и адресной работы)</t>
  </si>
  <si>
    <t>Прочее, редкие жизненные обстоятельства</t>
  </si>
  <si>
    <t>Профессиональные намерения выпускников, ожидаемый эффект от работы по содействию занятости (на ближайшую перспективу - порядка 3-х месяцев)</t>
  </si>
  <si>
    <t>Трудоустроены 
(по трудовому договору, договору ГПХ в соответствии с трудовым законодательством, законодательством  об обязательном пенсионном страховании)</t>
  </si>
  <si>
    <t xml:space="preserve">
В том числе (из трудоустроенных): в соответствии с освоенной профессией, специальностью (исходя из осуществляемой трудовой функции)</t>
  </si>
  <si>
    <t xml:space="preserve">
В том числе (из трудоустроенных): работают на протяжении не менее 4-х месяцев на последнем месте работы</t>
  </si>
  <si>
    <t xml:space="preserve">Индиви-дуальные предприни-матели </t>
  </si>
  <si>
    <t>Самозанятые (перешедшие на специальный налоговый режим  - налог на профессио-нальный доход)</t>
  </si>
  <si>
    <t>Продолжили обучение</t>
  </si>
  <si>
    <t>Проходят службу в армии по призыву</t>
  </si>
  <si>
    <t>Проходят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</t>
  </si>
  <si>
    <t>Находятся в отпуске по уходу за ребенком</t>
  </si>
  <si>
    <t>Неформальная занятость (нелегальная)</t>
  </si>
  <si>
    <t>Зарегистрированы в центрах занятости в качестве безработных (получают пособие по безработице) и не планируют трудоустраиваться</t>
  </si>
  <si>
    <t xml:space="preserve">Не имеют мотивации к трудоустройству (кроме зарегистрированных в качестве безработных) и не планируют трудоустраиваться, в том числе по причинам получения иных социальных льгот </t>
  </si>
  <si>
    <t>Иные причины нахождения под риском нетрудоустройства</t>
  </si>
  <si>
    <t>Смерть, тяжелое состояние здоровья</t>
  </si>
  <si>
    <t xml:space="preserve">Находятся под следствием, отбывают наказание </t>
  </si>
  <si>
    <t>Переезд за пределы Российской Федерации
(кроме переезда в иные регионы - по ним регион должен располагать сведениями)</t>
  </si>
  <si>
    <t>Не могут трудоустраиваться в связи с уходом за больными родственниками, в связи с иными семейными обстоятельствами</t>
  </si>
  <si>
    <t>Выпускники из числа иностранных граждан, которые не имеют СНИЛС</t>
  </si>
  <si>
    <t xml:space="preserve">Иное
(в первую очередь выпускники распределяются по всем остальным графам. Данная графа предназначена для очень редких случаев. Если в нее включено более 1 из 200 выпускников - укажите причины в гр. 33 </t>
  </si>
  <si>
    <t>будут трудоустроены</t>
  </si>
  <si>
    <t>будут осуществлять предприни-мательскую деятельность</t>
  </si>
  <si>
    <t>будут самозанятыми</t>
  </si>
  <si>
    <t>будут призваны в армию</t>
  </si>
  <si>
    <t xml:space="preserve">будут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
</t>
  </si>
  <si>
    <t>будут продолжать обучение</t>
  </si>
  <si>
    <t>человек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</si>
  <si>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</si>
  <si>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</si>
  <si>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</si>
  <si>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</si>
  <si>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</si>
  <si>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</si>
  <si>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</si>
  <si>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</si>
  <si>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</si>
  <si>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</si>
  <si>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</si>
  <si>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</si>
  <si>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</si>
  <si>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</si>
  <si>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</si>
  <si>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</si>
  <si>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</si>
  <si>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</si>
  <si>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</si>
  <si>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</si>
  <si>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</si>
  <si>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</si>
  <si>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</si>
  <si>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</si>
  <si>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</si>
  <si>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</si>
  <si>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</si>
  <si>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</si>
  <si>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</si>
  <si>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</si>
  <si>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</si>
  <si>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</si>
  <si>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</si>
  <si>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</si>
  <si>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X</t>
  </si>
  <si>
    <t>Общее кол-во выпускников в ОУ</t>
  </si>
  <si>
    <t>региональная</t>
  </si>
  <si>
    <t>ПОО</t>
  </si>
  <si>
    <t>08.02.01</t>
  </si>
  <si>
    <t>Всего  (общая численность выпускников)</t>
  </si>
  <si>
    <t>из общей численности выпускников (из строки 01): лица с ОВЗ</t>
  </si>
  <si>
    <t>из числа лиц с ОВЗ (из строки 02): инвалиды и дети-инвалиды</t>
  </si>
  <si>
    <t>Инвалиды и дети-инвалиды (кроме учтенных в строке 03)</t>
  </si>
  <si>
    <t>Имеют договор о целевом обучении</t>
  </si>
  <si>
    <t>08.02.07</t>
  </si>
  <si>
    <t xml:space="preserve">Всего </t>
  </si>
  <si>
    <t>Лица с ограниченными возможностями здоровья</t>
  </si>
  <si>
    <t xml:space="preserve">           из них (из строки 02): инвалиды и дети-инвалиды</t>
  </si>
  <si>
    <t>08.02.10</t>
  </si>
  <si>
    <t>09.02.03</t>
  </si>
  <si>
    <t>13.02.11</t>
  </si>
  <si>
    <t>15.02.08</t>
  </si>
  <si>
    <t>19.02.10</t>
  </si>
  <si>
    <t>23.02.01</t>
  </si>
  <si>
    <t>23.02.03</t>
  </si>
  <si>
    <t>23.02.06</t>
  </si>
  <si>
    <t>38.02.04</t>
  </si>
  <si>
    <t>39.02.01</t>
  </si>
  <si>
    <t>43.02.06</t>
  </si>
  <si>
    <t>44.02.01</t>
  </si>
  <si>
    <t>44.02.06</t>
  </si>
  <si>
    <t>46.02.01</t>
  </si>
  <si>
    <t>49.02.01</t>
  </si>
  <si>
    <t>09.02.01</t>
  </si>
  <si>
    <t>13.01.10</t>
  </si>
  <si>
    <t>35.01.11</t>
  </si>
  <si>
    <t>35.01.15</t>
  </si>
  <si>
    <t>35.02.07</t>
  </si>
  <si>
    <t>38.01.02</t>
  </si>
  <si>
    <t>15.01.05</t>
  </si>
  <si>
    <t>20.02.02</t>
  </si>
  <si>
    <t>20.02.04</t>
  </si>
  <si>
    <t>21.01.10</t>
  </si>
  <si>
    <t>21.02.18</t>
  </si>
  <si>
    <t>23.01.08</t>
  </si>
  <si>
    <t>38.02.03</t>
  </si>
  <si>
    <t>43.01.02</t>
  </si>
  <si>
    <t>43.02.01</t>
  </si>
  <si>
    <t>09.02.04</t>
  </si>
  <si>
    <t>15.01.36</t>
  </si>
  <si>
    <t>23.01.03</t>
  </si>
  <si>
    <t>43.01.09</t>
  </si>
  <si>
    <t>34.02.01</t>
  </si>
  <si>
    <t>38.02.01</t>
  </si>
  <si>
    <t>08.01.25</t>
  </si>
  <si>
    <t>информирование о вакансиях</t>
  </si>
  <si>
    <t>08.01.26</t>
  </si>
  <si>
    <t>22.02.06</t>
  </si>
  <si>
    <t>15.02.12</t>
  </si>
  <si>
    <t>18.02.05</t>
  </si>
  <si>
    <t>18.02.01</t>
  </si>
  <si>
    <t>09.02.07</t>
  </si>
  <si>
    <t>15.01.25</t>
  </si>
  <si>
    <t>15.01.32</t>
  </si>
  <si>
    <t>15.02.09</t>
  </si>
  <si>
    <t>19.01.02</t>
  </si>
  <si>
    <t>22.01.05</t>
  </si>
  <si>
    <t>1-нет связи с выпускником, 2- планируется совместная встреча с цзн</t>
  </si>
  <si>
    <t>22.02.05</t>
  </si>
  <si>
    <t>4-планируется совместная встреча с цзн</t>
  </si>
  <si>
    <t>35.02.03</t>
  </si>
  <si>
    <t>08.02.03</t>
  </si>
  <si>
    <t>08.02.06</t>
  </si>
  <si>
    <t>20.02.01</t>
  </si>
  <si>
    <t>27.02.03</t>
  </si>
  <si>
    <t>38.02.07</t>
  </si>
  <si>
    <t>43.02.11</t>
  </si>
  <si>
    <t>54.02.01</t>
  </si>
  <si>
    <t>08.02.09</t>
  </si>
  <si>
    <t>Беседы, анкетирование, направление, охват 100%</t>
  </si>
  <si>
    <t>15.02.01</t>
  </si>
  <si>
    <t>43.02.10</t>
  </si>
  <si>
    <t>23.01.17</t>
  </si>
  <si>
    <t>35.01.13</t>
  </si>
  <si>
    <t>46.01.01</t>
  </si>
  <si>
    <t>08.02.05</t>
  </si>
  <si>
    <t xml:space="preserve">Создание центра по содействию трудоустройства выпускников </t>
  </si>
  <si>
    <t>23.02.04</t>
  </si>
  <si>
    <t>08.02.08</t>
  </si>
  <si>
    <t>08.02.11</t>
  </si>
  <si>
    <t>15.02.14</t>
  </si>
  <si>
    <t>21.02.05</t>
  </si>
  <si>
    <t>38.02.02</t>
  </si>
  <si>
    <t>09.01.03</t>
  </si>
  <si>
    <t>15.01.26</t>
  </si>
  <si>
    <t>15.01.30</t>
  </si>
  <si>
    <t>43.02.02</t>
  </si>
  <si>
    <t>11.01.01</t>
  </si>
  <si>
    <t>24.01.04</t>
  </si>
  <si>
    <t>43.02.04</t>
  </si>
  <si>
    <t>актуализация банка вакансий на официальном сайте, в официальных группах, доведение информации до сведения выпускников</t>
  </si>
  <si>
    <t>38.02.05</t>
  </si>
  <si>
    <t xml:space="preserve">
</t>
  </si>
  <si>
    <t>09.02.05</t>
  </si>
  <si>
    <t>15.02.06</t>
  </si>
  <si>
    <t>15.02.07</t>
  </si>
  <si>
    <t>15.02.13</t>
  </si>
  <si>
    <t>19.02.03</t>
  </si>
  <si>
    <t>40.02.01</t>
  </si>
  <si>
    <t>40.02.03</t>
  </si>
  <si>
    <t>35.02.08</t>
  </si>
  <si>
    <t>36.02.01</t>
  </si>
  <si>
    <t>36.02.02</t>
  </si>
  <si>
    <t>44.02.02</t>
  </si>
  <si>
    <t>44.02.03</t>
  </si>
  <si>
    <t>15.01.20</t>
  </si>
  <si>
    <t>23.01.07</t>
  </si>
  <si>
    <t>21.02.08</t>
  </si>
  <si>
    <t>21.02.11</t>
  </si>
  <si>
    <t>21.02.14</t>
  </si>
  <si>
    <t>35.01.14</t>
  </si>
  <si>
    <t>35.02.16</t>
  </si>
  <si>
    <t>44.02.05</t>
  </si>
  <si>
    <t xml:space="preserve"> </t>
  </si>
  <si>
    <t>22.02.02</t>
  </si>
  <si>
    <t xml:space="preserve"> подучают пособие как сироты</t>
  </si>
  <si>
    <t>13.02.01</t>
  </si>
  <si>
    <t>предложены вакансии</t>
  </si>
  <si>
    <t>13.02.03</t>
  </si>
  <si>
    <t>13.02.06</t>
  </si>
  <si>
    <t>11.02.01</t>
  </si>
  <si>
    <t>11.02.02</t>
  </si>
  <si>
    <t>27.02.07</t>
  </si>
  <si>
    <t>08.01.08</t>
  </si>
  <si>
    <t>38.02.06</t>
  </si>
  <si>
    <t>40.02.02</t>
  </si>
  <si>
    <t>43.02.14</t>
  </si>
  <si>
    <t>43.02.15</t>
  </si>
  <si>
    <t>информирование о способах поиска рабочих мест -18,  консультирование по составлени. резюмэ -20, взаимодействие с работодателями- написание характеристик на выпускников -5, рекомендации ведущих преподавателей.</t>
  </si>
  <si>
    <t>взаимодействие работодатель-выпускник -куратор-ведущий преподаватель</t>
  </si>
  <si>
    <t>информирование о вакантных местах трудоустройства-2</t>
  </si>
  <si>
    <t>инфомирование о вакантных местах для трудоустройства -5</t>
  </si>
  <si>
    <t>информировние о том как оформить самозанятость-3</t>
  </si>
  <si>
    <t>Взаимодействие с работодателями, информирование выпускников о рабочих местах</t>
  </si>
  <si>
    <t>54.02.02</t>
  </si>
  <si>
    <t>54.01.03</t>
  </si>
  <si>
    <t>54.02.08</t>
  </si>
  <si>
    <t>13.02.02</t>
  </si>
  <si>
    <t>встают на учет в ЦЗН - 2</t>
  </si>
  <si>
    <t>Ведомственная принадлежность
федеральная/ региональная/ муниципальная/ частная</t>
  </si>
  <si>
    <t xml:space="preserve">Наименование показателей 
(категория выпускников)
(редактирование наименовани 
не допускается)
</t>
  </si>
  <si>
    <t>Взаимодействие с  работодателем и выпускником (предложение вакансий)</t>
  </si>
  <si>
    <t>Мониторинг выпускника на месте трудоустройства</t>
  </si>
  <si>
    <t>22.01.03</t>
  </si>
  <si>
    <t>Выпускник направлен на трудоустройство на предприятие соц. партнера. Ведётся точечная работа с данным выпускником.</t>
  </si>
  <si>
    <t>22.01.08</t>
  </si>
  <si>
    <t>22.02.01</t>
  </si>
  <si>
    <t>09.02.06</t>
  </si>
  <si>
    <t>Информирование работодателей о выпускниках, выпускников об открывшихся вакансиях у работодателей, адресное консультирование выпускников</t>
  </si>
  <si>
    <t>23.02.07</t>
  </si>
  <si>
    <t>1- пенсионер,  Информирование работодателей о выпускниках, выпускников об открывшихся вакансиях у работодателей, адресное консультирование выпускников</t>
  </si>
  <si>
    <t>43.02.03</t>
  </si>
  <si>
    <t>43.02.13</t>
  </si>
  <si>
    <t>51.02.02</t>
  </si>
  <si>
    <t>инофрмирование о наличии вакансий, обращение к работодателям</t>
  </si>
  <si>
    <t>инофрмирование о вакансиях в ДОО</t>
  </si>
  <si>
    <t>предложение вакантных мест в ДОО</t>
  </si>
  <si>
    <t>10.02.05</t>
  </si>
  <si>
    <t>23.01.09</t>
  </si>
  <si>
    <t>23.02.05</t>
  </si>
  <si>
    <t xml:space="preserve">Содействие поиску работы,
Повышение квалификации и курсы переподготовки выпускников
</t>
  </si>
  <si>
    <t xml:space="preserve">Содействие поиску работы,
Повышение квалификации и курсы переподготовки выпускников
</t>
  </si>
  <si>
    <t>44.02.04</t>
  </si>
  <si>
    <t>15.02.10</t>
  </si>
  <si>
    <t>29.01.05</t>
  </si>
  <si>
    <t>29.01.07</t>
  </si>
  <si>
    <t>29.02.04</t>
  </si>
  <si>
    <t>38.01.03</t>
  </si>
  <si>
    <t>42.02.01</t>
  </si>
  <si>
    <t>42.01.01</t>
  </si>
  <si>
    <t>08.01.07</t>
  </si>
  <si>
    <t xml:space="preserve">консультация по содействию занятости, знакомство с банком ваканссий   </t>
  </si>
  <si>
    <t>08.01.09</t>
  </si>
  <si>
    <t>07.02.01</t>
  </si>
  <si>
    <t>15.01.23</t>
  </si>
  <si>
    <t>15.02.03</t>
  </si>
  <si>
    <t>15.01.29</t>
  </si>
  <si>
    <t>1,00</t>
  </si>
  <si>
    <t>ведутся периодические беседы с выпускниками и их родителями</t>
  </si>
  <si>
    <t>53.02.01</t>
  </si>
  <si>
    <t>23.01.06</t>
  </si>
  <si>
    <t>предложение вакансий для трудоустройства</t>
  </si>
  <si>
    <t>помощь в поиске работы</t>
  </si>
  <si>
    <t>39.01.01</t>
  </si>
  <si>
    <t>08.01.06</t>
  </si>
  <si>
    <t>предложены вакансии для трудоустройства</t>
  </si>
  <si>
    <t>08.01.24</t>
  </si>
  <si>
    <t>35.02.12</t>
  </si>
  <si>
    <t>,</t>
  </si>
  <si>
    <t>19.01.04</t>
  </si>
  <si>
    <t xml:space="preserve">      </t>
  </si>
  <si>
    <t>10.02.01</t>
  </si>
  <si>
    <t>09.02.02</t>
  </si>
  <si>
    <t>10.02.03</t>
  </si>
  <si>
    <t>21.02.17</t>
  </si>
  <si>
    <t xml:space="preserve">           из них (из строки 05): Лица с ограниченными возможностями здоровья (имеющие договор о целевом обучении)</t>
  </si>
  <si>
    <t xml:space="preserve">                      из строки 06: инвалиды и дети-инвалиды (имеющие договор о целевом обучении)</t>
  </si>
  <si>
    <t xml:space="preserve">           из строки 05 инвалиды и дети-инвалиды (кроме учтенных в строке 07) (имеющие договор о целевом обучении)</t>
  </si>
  <si>
    <t>взаимодействие с социальными партнерами</t>
  </si>
  <si>
    <t>43.01.05</t>
  </si>
  <si>
    <t>21.02.06</t>
  </si>
  <si>
    <t>43.02.08</t>
  </si>
  <si>
    <t>54.01.13</t>
  </si>
  <si>
    <t>54.01.20</t>
  </si>
  <si>
    <t>15.01.33</t>
  </si>
  <si>
    <t>15.01.35</t>
  </si>
  <si>
    <t>15.02.11</t>
  </si>
  <si>
    <t>18.02.13</t>
  </si>
  <si>
    <t>08.01.14</t>
  </si>
  <si>
    <t>29.01.29</t>
  </si>
  <si>
    <t>20.01.01</t>
  </si>
  <si>
    <t>54.01.02</t>
  </si>
  <si>
    <t>54.01.14</t>
  </si>
  <si>
    <t>21.02.15</t>
  </si>
  <si>
    <t>работа центра содействию трудоустройству</t>
  </si>
  <si>
    <t>54.02.06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</si>
</sst>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.mm.yy"/>
  </numFmts>
  <fonts count="34">
    <font>
      <sz val="11.0"/>
      <color theme="1"/>
      <name val="Arial"/>
    </font>
    <font>
      <sz val="18.0"/>
      <color theme="1"/>
      <name val="Times New Roman"/>
    </font>
    <font/>
    <font>
      <sz val="11.0"/>
      <color theme="1"/>
      <name val="Calibri"/>
    </font>
    <font>
      <b/>
      <sz val="18.0"/>
      <color theme="1"/>
      <name val="Times New Roman"/>
    </font>
    <font>
      <sz val="12.0"/>
      <color theme="1"/>
      <name val="Times New Roman"/>
    </font>
    <font>
      <b/>
      <u/>
      <sz val="18.0"/>
      <color rgb="FF000000"/>
      <name val="Times New Roman"/>
    </font>
    <font>
      <u/>
      <sz val="12.0"/>
      <color rgb="FF0070C0"/>
      <name val="Times New Roman"/>
    </font>
    <font>
      <sz val="11.0"/>
      <color theme="1"/>
      <name val="Times New Roman"/>
    </font>
    <font>
      <u/>
      <sz val="12.0"/>
      <color rgb="FF0070C0"/>
      <name val="Times New Roman"/>
    </font>
    <font>
      <u/>
      <sz val="11.0"/>
      <color theme="10"/>
      <name val="Arial"/>
    </font>
    <font>
      <b/>
      <i/>
      <sz val="28.0"/>
      <color theme="1"/>
      <name val="Times New Roman"/>
    </font>
    <font>
      <i/>
      <sz val="14.0"/>
      <color theme="1"/>
      <name val="Times New Roman"/>
    </font>
    <font>
      <b/>
      <i/>
      <u/>
      <sz val="18.0"/>
      <color theme="1"/>
      <name val="Times New Roman"/>
    </font>
    <font>
      <sz val="14.0"/>
      <color theme="1"/>
      <name val="Times New Roman"/>
    </font>
    <font>
      <sz val="10.0"/>
      <color theme="1"/>
      <name val="Times New Roman"/>
    </font>
    <font>
      <b/>
      <sz val="10.0"/>
      <color theme="1"/>
      <name val="Times New Roman"/>
    </font>
    <font>
      <sz val="10.0"/>
      <color theme="1"/>
      <name val="Arial"/>
    </font>
    <font>
      <u/>
      <sz val="10.0"/>
      <color theme="1"/>
      <name val="Times New Roman"/>
    </font>
    <font>
      <u/>
      <sz val="10.0"/>
      <color theme="1"/>
      <name val="Times New Roman"/>
    </font>
    <font>
      <color theme="1"/>
      <name val="Calibri"/>
    </font>
    <font>
      <u/>
      <sz val="10.0"/>
      <color theme="1"/>
      <name val="Times New Roman"/>
    </font>
    <font>
      <u/>
      <sz val="10.0"/>
      <color theme="1"/>
      <name val="Times New Roman"/>
    </font>
    <font>
      <u/>
      <sz val="10.0"/>
      <color theme="1"/>
      <name val="Times New Roman"/>
    </font>
    <font>
      <u/>
      <sz val="10.0"/>
      <color theme="1"/>
      <name val="Times New Roman"/>
    </font>
    <font>
      <u/>
      <sz val="10.0"/>
      <color theme="1"/>
      <name val="Times New Roman"/>
    </font>
    <font>
      <u/>
      <sz val="10.0"/>
      <color theme="1"/>
      <name val="Times New Roman"/>
    </font>
    <font>
      <sz val="10.0"/>
      <color rgb="FF000000"/>
      <name val="Times New Roman"/>
    </font>
    <font>
      <sz val="9.0"/>
      <color theme="1"/>
      <name val="Arial"/>
    </font>
    <font>
      <sz val="11.0"/>
      <color theme="10"/>
      <name val="Arial"/>
    </font>
    <font>
      <sz val="12.0"/>
      <color theme="1"/>
      <name val="Roboto"/>
    </font>
    <font>
      <sz val="10.0"/>
      <name val="Times New Roman"/>
    </font>
    <font>
      <i/>
      <sz val="12.0"/>
      <color theme="1"/>
      <name val="Times New Roman"/>
    </font>
    <font>
      <sz val="12.0"/>
      <color rgb="FF000000"/>
      <name val="Times New Roman"/>
    </font>
  </fonts>
  <fills count="10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  <fill>
      <patternFill patternType="solid">
        <fgColor rgb="FFFF0000"/>
        <bgColor rgb="FFFF0000"/>
      </patternFill>
    </fill>
    <fill>
      <patternFill patternType="solid">
        <fgColor rgb="FFF4B083"/>
        <bgColor rgb="FFF4B083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7CAAC"/>
        <bgColor rgb="FFF7CAAC"/>
      </patternFill>
    </fill>
    <fill>
      <patternFill patternType="solid">
        <fgColor rgb="FFF9CB9C"/>
        <bgColor rgb="FFF9CB9C"/>
      </patternFill>
    </fill>
    <fill>
      <patternFill patternType="solid">
        <fgColor rgb="FFFFFF00"/>
        <bgColor rgb="FFFFFF00"/>
      </patternFill>
    </fill>
  </fills>
  <borders count="19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wrapText="1"/>
    </xf>
    <xf borderId="0" fillId="3" fontId="4" numFmtId="0" xfId="0" applyAlignment="1" applyFill="1" applyFont="1">
      <alignment horizontal="center" readingOrder="0" shrinkToFit="0" wrapText="1"/>
    </xf>
    <xf borderId="4" fillId="4" fontId="5" numFmtId="0" xfId="0" applyAlignment="1" applyBorder="1" applyFill="1" applyFont="1">
      <alignment horizontal="center" shrinkToFit="0" vertical="center" wrapText="1"/>
    </xf>
    <xf borderId="0" fillId="3" fontId="6" numFmtId="0" xfId="0" applyAlignment="1" applyFont="1">
      <alignment readingOrder="0" shrinkToFit="0" wrapText="1"/>
    </xf>
    <xf borderId="4" fillId="0" fontId="5" numFmtId="0" xfId="0" applyAlignment="1" applyBorder="1" applyFont="1">
      <alignment horizontal="center"/>
    </xf>
    <xf borderId="4" fillId="0" fontId="7" numFmtId="0" xfId="0" applyBorder="1" applyFont="1"/>
    <xf borderId="4" fillId="5" fontId="3" numFmtId="0" xfId="0" applyAlignment="1" applyBorder="1" applyFill="1" applyFont="1">
      <alignment horizontal="center"/>
    </xf>
    <xf borderId="4" fillId="0" fontId="8" numFmtId="0" xfId="0" applyAlignment="1" applyBorder="1" applyFont="1">
      <alignment vertical="center"/>
    </xf>
    <xf borderId="0" fillId="0" fontId="3" numFmtId="0" xfId="0" applyFont="1"/>
    <xf borderId="4" fillId="5" fontId="3" numFmtId="0" xfId="0" applyAlignment="1" applyBorder="1" applyFont="1">
      <alignment horizontal="center" readingOrder="0"/>
    </xf>
    <xf borderId="4" fillId="0" fontId="9" numFmtId="0" xfId="0" applyAlignment="1" applyBorder="1" applyFont="1">
      <alignment readingOrder="0"/>
    </xf>
    <xf borderId="0" fillId="0" fontId="5" numFmtId="0" xfId="0" applyAlignment="1" applyFont="1">
      <alignment horizontal="center"/>
    </xf>
    <xf borderId="0" fillId="0" fontId="5" numFmtId="0" xfId="0" applyFont="1"/>
    <xf borderId="0" fillId="0" fontId="8" numFmtId="0" xfId="0" applyAlignment="1" applyFont="1">
      <alignment vertical="center"/>
    </xf>
    <xf borderId="4" fillId="6" fontId="10" numFmtId="0" xfId="0" applyAlignment="1" applyBorder="1" applyFill="1" applyFont="1">
      <alignment horizontal="center" vertical="center"/>
    </xf>
    <xf borderId="0" fillId="0" fontId="0" numFmtId="0" xfId="0" applyFont="1"/>
    <xf borderId="0" fillId="0" fontId="11" numFmtId="0" xfId="0" applyAlignment="1" applyFont="1">
      <alignment shrinkToFit="0" vertical="center" wrapText="1"/>
    </xf>
    <xf borderId="0" fillId="0" fontId="8" numFmtId="0" xfId="0" applyFont="1"/>
    <xf borderId="0" fillId="0" fontId="12" numFmtId="0" xfId="0" applyAlignment="1" applyFont="1">
      <alignment horizontal="left" shrinkToFit="0" vertical="top" wrapText="1"/>
    </xf>
    <xf borderId="1" fillId="6" fontId="13" numFmtId="0" xfId="0" applyAlignment="1" applyBorder="1" applyFont="1">
      <alignment horizontal="center" shrinkToFit="0" vertical="center" wrapText="1"/>
    </xf>
    <xf borderId="5" fillId="0" fontId="2" numFmtId="0" xfId="0" applyBorder="1" applyFont="1"/>
    <xf borderId="6" fillId="5" fontId="11" numFmtId="0" xfId="0" applyAlignment="1" applyBorder="1" applyFont="1">
      <alignment horizontal="center" shrinkToFit="0" vertical="center" wrapText="1"/>
    </xf>
    <xf borderId="6" fillId="5" fontId="12" numFmtId="0" xfId="0" applyAlignment="1" applyBorder="1" applyFont="1">
      <alignment horizontal="left" shrinkToFit="0" wrapText="1"/>
    </xf>
    <xf borderId="0" fillId="0" fontId="12" numFmtId="0" xfId="0" applyAlignment="1" applyFont="1">
      <alignment horizontal="left" shrinkToFit="0" wrapText="1"/>
    </xf>
    <xf borderId="0" fillId="0" fontId="14" numFmtId="0" xfId="0" applyFont="1"/>
    <xf borderId="7" fillId="0" fontId="15" numFmtId="0" xfId="0" applyAlignment="1" applyBorder="1" applyFont="1">
      <alignment horizontal="center" shrinkToFit="0" vertical="center" wrapText="1"/>
    </xf>
    <xf borderId="7" fillId="0" fontId="15" numFmtId="49" xfId="0" applyAlignment="1" applyBorder="1" applyFont="1" applyNumberFormat="1">
      <alignment horizontal="center" shrinkToFit="0" vertical="center" wrapText="1"/>
    </xf>
    <xf borderId="1" fillId="0" fontId="16" numFmtId="49" xfId="0" applyAlignment="1" applyBorder="1" applyFont="1" applyNumberFormat="1">
      <alignment horizontal="center" shrinkToFit="0" vertical="center" wrapText="1"/>
    </xf>
    <xf borderId="0" fillId="0" fontId="17" numFmtId="0" xfId="0" applyFont="1"/>
    <xf borderId="8" fillId="0" fontId="2" numFmtId="0" xfId="0" applyBorder="1" applyFont="1"/>
    <xf borderId="1" fillId="0" fontId="15" numFmtId="0" xfId="0" applyAlignment="1" applyBorder="1" applyFont="1">
      <alignment horizontal="center" shrinkToFit="0" vertical="center" wrapText="1"/>
    </xf>
    <xf borderId="1" fillId="0" fontId="15" numFmtId="49" xfId="0" applyAlignment="1" applyBorder="1" applyFont="1" applyNumberFormat="1">
      <alignment horizontal="center" shrinkToFit="0" vertical="center" wrapText="1"/>
    </xf>
    <xf borderId="9" fillId="0" fontId="2" numFmtId="0" xfId="0" applyBorder="1" applyFont="1"/>
    <xf borderId="4" fillId="0" fontId="15" numFmtId="49" xfId="0" applyAlignment="1" applyBorder="1" applyFont="1" applyNumberForma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0" fontId="15" numFmtId="49" xfId="0" applyAlignment="1" applyBorder="1" applyFont="1" applyNumberFormat="1">
      <alignment horizontal="center" shrinkToFit="0" vertical="top" wrapText="1"/>
    </xf>
    <xf borderId="4" fillId="0" fontId="15" numFmtId="49" xfId="0" applyAlignment="1" applyBorder="1" applyFont="1" applyNumberFormat="1">
      <alignment horizontal="center" vertical="top"/>
    </xf>
    <xf borderId="10" fillId="7" fontId="18" numFmtId="0" xfId="0" applyAlignment="1" applyBorder="1" applyFill="1" applyFont="1">
      <alignment horizontal="left" shrinkToFit="0" vertical="center" wrapText="1"/>
    </xf>
    <xf borderId="10" fillId="7" fontId="15" numFmtId="0" xfId="0" applyAlignment="1" applyBorder="1" applyFont="1">
      <alignment horizontal="center" vertical="center"/>
    </xf>
    <xf borderId="10" fillId="7" fontId="15" numFmtId="0" xfId="0" applyAlignment="1" applyBorder="1" applyFont="1">
      <alignment horizontal="center" shrinkToFit="0" vertical="center" wrapText="1"/>
    </xf>
    <xf borderId="10" fillId="7" fontId="15" numFmtId="1" xfId="0" applyAlignment="1" applyBorder="1" applyFont="1" applyNumberFormat="1">
      <alignment horizontal="center" shrinkToFit="0" vertical="center" wrapText="1"/>
    </xf>
    <xf borderId="10" fillId="7" fontId="0" numFmtId="0" xfId="0" applyBorder="1" applyFont="1"/>
    <xf borderId="10" fillId="7" fontId="8" numFmtId="0" xfId="0" applyBorder="1" applyFont="1"/>
    <xf borderId="11" fillId="0" fontId="19" numFmtId="0" xfId="0" applyAlignment="1" applyBorder="1" applyFont="1">
      <alignment horizontal="left" shrinkToFit="0" vertical="center" wrapText="1"/>
    </xf>
    <xf borderId="12" fillId="0" fontId="15" numFmtId="0" xfId="0" applyAlignment="1" applyBorder="1" applyFont="1">
      <alignment horizontal="center" shrinkToFit="0" vertical="top" wrapText="1"/>
    </xf>
    <xf borderId="12" fillId="0" fontId="15" numFmtId="49" xfId="0" applyAlignment="1" applyBorder="1" applyFont="1" applyNumberFormat="1">
      <alignment horizontal="center" shrinkToFit="0" vertical="top" wrapText="1"/>
    </xf>
    <xf borderId="12" fillId="0" fontId="15" numFmtId="0" xfId="0" applyAlignment="1" applyBorder="1" applyFont="1">
      <alignment horizontal="left" shrinkToFit="0" vertical="top" wrapText="1"/>
    </xf>
    <xf borderId="12" fillId="0" fontId="15" numFmtId="1" xfId="0" applyAlignment="1" applyBorder="1" applyFont="1" applyNumberFormat="1">
      <alignment horizontal="center" vertical="center"/>
    </xf>
    <xf borderId="12" fillId="0" fontId="5" numFmtId="1" xfId="0" applyAlignment="1" applyBorder="1" applyFont="1" applyNumberFormat="1">
      <alignment horizontal="center" readingOrder="0" vertical="center"/>
    </xf>
    <xf borderId="12" fillId="0" fontId="5" numFmtId="1" xfId="0" applyAlignment="1" applyBorder="1" applyFont="1" applyNumberFormat="1">
      <alignment horizontal="center" vertical="center"/>
    </xf>
    <xf borderId="12" fillId="0" fontId="5" numFmtId="2" xfId="0" applyAlignment="1" applyBorder="1" applyFont="1" applyNumberFormat="1">
      <alignment horizontal="center" vertical="center"/>
    </xf>
    <xf borderId="12" fillId="0" fontId="0" numFmtId="0" xfId="0" applyBorder="1" applyFont="1"/>
    <xf borderId="13" fillId="0" fontId="8" numFmtId="0" xfId="0" applyBorder="1" applyFont="1"/>
    <xf borderId="0" fillId="0" fontId="20" numFmtId="0" xfId="0" applyFont="1"/>
    <xf borderId="14" fillId="0" fontId="21" numFmtId="0" xfId="0" applyAlignment="1" applyBorder="1" applyFont="1">
      <alignment horizontal="left" shrinkToFit="0" vertical="center" wrapText="1"/>
    </xf>
    <xf borderId="4" fillId="0" fontId="15" numFmtId="0" xfId="0" applyAlignment="1" applyBorder="1" applyFont="1">
      <alignment horizontal="center" shrinkToFit="0" vertical="top" wrapText="1"/>
    </xf>
    <xf borderId="4" fillId="0" fontId="15" numFmtId="0" xfId="0" applyAlignment="1" applyBorder="1" applyFont="1">
      <alignment shrinkToFit="0" vertical="top" wrapText="1"/>
    </xf>
    <xf borderId="4" fillId="0" fontId="15" numFmtId="1" xfId="0" applyAlignment="1" applyBorder="1" applyFont="1" applyNumberFormat="1">
      <alignment horizontal="center" vertical="center"/>
    </xf>
    <xf borderId="4" fillId="0" fontId="5" numFmtId="1" xfId="0" applyAlignment="1" applyBorder="1" applyFont="1" applyNumberFormat="1">
      <alignment horizontal="center" vertical="center"/>
    </xf>
    <xf borderId="4" fillId="0" fontId="5" numFmtId="2" xfId="0" applyAlignment="1" applyBorder="1" applyFont="1" applyNumberFormat="1">
      <alignment horizontal="center" vertical="center"/>
    </xf>
    <xf borderId="4" fillId="0" fontId="0" numFmtId="0" xfId="0" applyBorder="1" applyFont="1"/>
    <xf borderId="15" fillId="0" fontId="8" numFmtId="0" xfId="0" applyBorder="1" applyFont="1"/>
    <xf borderId="16" fillId="0" fontId="22" numFmtId="0" xfId="0" applyAlignment="1" applyBorder="1" applyFont="1">
      <alignment horizontal="left" shrinkToFit="0" vertical="center" wrapText="1"/>
    </xf>
    <xf borderId="17" fillId="0" fontId="15" numFmtId="0" xfId="0" applyAlignment="1" applyBorder="1" applyFont="1">
      <alignment horizontal="center" shrinkToFit="0" vertical="top" wrapText="1"/>
    </xf>
    <xf borderId="17" fillId="0" fontId="15" numFmtId="49" xfId="0" applyAlignment="1" applyBorder="1" applyFont="1" applyNumberFormat="1">
      <alignment horizontal="center" shrinkToFit="0" vertical="top" wrapText="1"/>
    </xf>
    <xf borderId="17" fillId="0" fontId="15" numFmtId="0" xfId="0" applyAlignment="1" applyBorder="1" applyFont="1">
      <alignment shrinkToFit="0" vertical="top" wrapText="1"/>
    </xf>
    <xf borderId="17" fillId="0" fontId="15" numFmtId="1" xfId="0" applyAlignment="1" applyBorder="1" applyFont="1" applyNumberFormat="1">
      <alignment horizontal="center" vertical="center"/>
    </xf>
    <xf borderId="17" fillId="0" fontId="5" numFmtId="1" xfId="0" applyAlignment="1" applyBorder="1" applyFont="1" applyNumberFormat="1">
      <alignment horizontal="center" vertical="center"/>
    </xf>
    <xf borderId="17" fillId="0" fontId="5" numFmtId="2" xfId="0" applyAlignment="1" applyBorder="1" applyFont="1" applyNumberFormat="1">
      <alignment horizontal="center" vertical="center"/>
    </xf>
    <xf borderId="17" fillId="0" fontId="0" numFmtId="0" xfId="0" applyBorder="1" applyFont="1"/>
    <xf borderId="18" fillId="0" fontId="8" numFmtId="0" xfId="0" applyBorder="1" applyFont="1"/>
    <xf borderId="0" fillId="0" fontId="12" numFmtId="0" xfId="0" applyAlignment="1" applyFont="1">
      <alignment horizontal="left" vertical="top"/>
    </xf>
    <xf borderId="7" fillId="0" fontId="15" numFmtId="0" xfId="0" applyAlignment="1" applyBorder="1" applyFont="1">
      <alignment horizontal="center" vertical="center"/>
    </xf>
    <xf borderId="10" fillId="7" fontId="23" numFmtId="0" xfId="0" applyAlignment="1" applyBorder="1" applyFont="1">
      <alignment horizontal="left" vertical="center"/>
    </xf>
    <xf borderId="10" fillId="7" fontId="17" numFmtId="0" xfId="0" applyBorder="1" applyFont="1"/>
    <xf borderId="11" fillId="0" fontId="24" numFmtId="0" xfId="0" applyAlignment="1" applyBorder="1" applyFont="1">
      <alignment horizontal="left" vertical="center"/>
    </xf>
    <xf borderId="12" fillId="0" fontId="5" numFmtId="2" xfId="0" applyAlignment="1" applyBorder="1" applyFont="1" applyNumberFormat="1">
      <alignment horizontal="center" readingOrder="0" vertical="center"/>
    </xf>
    <xf borderId="12" fillId="0" fontId="0" numFmtId="0" xfId="0" applyAlignment="1" applyBorder="1" applyFont="1">
      <alignment readingOrder="0"/>
    </xf>
    <xf borderId="14" fillId="0" fontId="25" numFmtId="0" xfId="0" applyAlignment="1" applyBorder="1" applyFont="1">
      <alignment horizontal="left" vertical="center"/>
    </xf>
    <xf borderId="4" fillId="0" fontId="5" numFmtId="1" xfId="0" applyAlignment="1" applyBorder="1" applyFont="1" applyNumberFormat="1">
      <alignment horizontal="center" readingOrder="0" vertical="center"/>
    </xf>
    <xf borderId="4" fillId="0" fontId="5" numFmtId="2" xfId="0" applyAlignment="1" applyBorder="1" applyFont="1" applyNumberFormat="1">
      <alignment horizontal="center" readingOrder="0" vertical="center"/>
    </xf>
    <xf borderId="4" fillId="0" fontId="0" numFmtId="0" xfId="0" applyAlignment="1" applyBorder="1" applyFont="1">
      <alignment readingOrder="0"/>
    </xf>
    <xf borderId="16" fillId="0" fontId="26" numFmtId="0" xfId="0" applyAlignment="1" applyBorder="1" applyFont="1">
      <alignment horizontal="left" vertical="center"/>
    </xf>
    <xf borderId="17" fillId="0" fontId="5" numFmtId="1" xfId="0" applyAlignment="1" applyBorder="1" applyFont="1" applyNumberFormat="1">
      <alignment horizontal="center" readingOrder="0" vertical="center"/>
    </xf>
    <xf borderId="17" fillId="0" fontId="5" numFmtId="2" xfId="0" applyAlignment="1" applyBorder="1" applyFont="1" applyNumberFormat="1">
      <alignment horizontal="center" readingOrder="0" vertical="center"/>
    </xf>
    <xf borderId="17" fillId="0" fontId="0" numFmtId="0" xfId="0" applyAlignment="1" applyBorder="1" applyFont="1">
      <alignment readingOrder="0"/>
    </xf>
    <xf borderId="12" fillId="0" fontId="0" numFmtId="0" xfId="0" applyAlignment="1" applyBorder="1" applyFont="1">
      <alignment horizontal="center" readingOrder="0"/>
    </xf>
    <xf borderId="12" fillId="0" fontId="0" numFmtId="0" xfId="0" applyAlignment="1" applyBorder="1" applyFont="1">
      <alignment horizontal="center"/>
    </xf>
    <xf borderId="4" fillId="0" fontId="0" numFmtId="0" xfId="0" applyAlignment="1" applyBorder="1" applyFont="1">
      <alignment horizontal="center" readingOrder="0"/>
    </xf>
    <xf borderId="17" fillId="0" fontId="0" numFmtId="0" xfId="0" applyAlignment="1" applyBorder="1" applyFont="1">
      <alignment horizontal="center" readingOrder="0"/>
    </xf>
    <xf borderId="0" fillId="8" fontId="27" numFmtId="1" xfId="0" applyFill="1" applyFont="1" applyNumberFormat="1"/>
    <xf borderId="12" fillId="0" fontId="15" numFmtId="1" xfId="0" applyAlignment="1" applyBorder="1" applyFont="1" applyNumberFormat="1">
      <alignment horizontal="center" readingOrder="0" vertical="center"/>
    </xf>
    <xf borderId="12" fillId="0" fontId="28" numFmtId="0" xfId="0" applyAlignment="1" applyBorder="1" applyFont="1">
      <alignment horizontal="center" readingOrder="0" shrinkToFit="0" wrapText="1"/>
    </xf>
    <xf borderId="14" fillId="0" fontId="15" numFmtId="0" xfId="0" applyAlignment="1" applyBorder="1" applyFont="1">
      <alignment horizontal="left" readingOrder="0" vertical="center"/>
    </xf>
    <xf borderId="4" fillId="6" fontId="29" numFmtId="0" xfId="0" applyAlignment="1" applyBorder="1" applyFont="1">
      <alignment horizontal="center" readingOrder="0" vertical="center"/>
    </xf>
    <xf borderId="10" fillId="7" fontId="15" numFmtId="1" xfId="0" applyAlignment="1" applyBorder="1" applyFont="1" applyNumberFormat="1">
      <alignment horizontal="center" readingOrder="0" shrinkToFit="0" vertical="center" wrapText="1"/>
    </xf>
    <xf borderId="10" fillId="7" fontId="17" numFmtId="0" xfId="0" applyAlignment="1" applyBorder="1" applyFont="1">
      <alignment readingOrder="0"/>
    </xf>
    <xf borderId="6" fillId="5" fontId="11" numFmtId="0" xfId="0" applyAlignment="1" applyBorder="1" applyFont="1">
      <alignment horizontal="center" readingOrder="0" shrinkToFit="0" vertical="center" wrapText="1"/>
    </xf>
    <xf borderId="12" fillId="0" fontId="30" numFmtId="1" xfId="0" applyAlignment="1" applyBorder="1" applyFont="1" applyNumberFormat="1">
      <alignment horizontal="center" readingOrder="0" vertical="center"/>
    </xf>
    <xf borderId="0" fillId="0" fontId="0" numFmtId="0" xfId="0" applyAlignment="1" applyFont="1">
      <alignment vertical="center"/>
    </xf>
    <xf borderId="0" fillId="0" fontId="20" numFmtId="0" xfId="0" applyAlignment="1" applyFont="1">
      <alignment vertical="center"/>
    </xf>
    <xf borderId="0" fillId="0" fontId="12" numFmtId="0" xfId="0" applyAlignment="1" applyFont="1">
      <alignment horizontal="left" vertical="center"/>
    </xf>
    <xf borderId="0" fillId="0" fontId="12" numFmtId="0" xfId="0" applyAlignment="1" applyFont="1">
      <alignment horizontal="left" shrinkToFit="0" vertical="center" wrapText="1"/>
    </xf>
    <xf borderId="6" fillId="5" fontId="12" numFmtId="0" xfId="0" applyAlignment="1" applyBorder="1" applyFont="1">
      <alignment horizontal="left" shrinkToFit="0" vertical="center" wrapText="1"/>
    </xf>
    <xf borderId="0" fillId="0" fontId="14" numFmtId="0" xfId="0" applyAlignment="1" applyFont="1">
      <alignment vertical="center"/>
    </xf>
    <xf borderId="0" fillId="0" fontId="17" numFmtId="0" xfId="0" applyAlignment="1" applyFont="1">
      <alignment vertical="center"/>
    </xf>
    <xf borderId="1" fillId="9" fontId="15" numFmtId="0" xfId="0" applyAlignment="1" applyBorder="1" applyFill="1" applyFont="1">
      <alignment horizontal="center" shrinkToFit="0" vertical="center" wrapText="1"/>
    </xf>
    <xf borderId="4" fillId="0" fontId="15" numFmtId="49" xfId="0" applyAlignment="1" applyBorder="1" applyFont="1" applyNumberFormat="1">
      <alignment horizontal="center" vertical="center"/>
    </xf>
    <xf borderId="10" fillId="7" fontId="17" numFmtId="0" xfId="0" applyAlignment="1" applyBorder="1" applyFont="1">
      <alignment vertical="center"/>
    </xf>
    <xf borderId="10" fillId="7" fontId="8" numFmtId="0" xfId="0" applyAlignment="1" applyBorder="1" applyFont="1">
      <alignment vertical="center"/>
    </xf>
    <xf borderId="12" fillId="0" fontId="15" numFmtId="0" xfId="0" applyAlignment="1" applyBorder="1" applyFont="1">
      <alignment horizontal="center" shrinkToFit="0" vertical="center" wrapText="1"/>
    </xf>
    <xf borderId="12" fillId="0" fontId="15" numFmtId="49" xfId="0" applyAlignment="1" applyBorder="1" applyFont="1" applyNumberFormat="1">
      <alignment horizontal="center" shrinkToFit="0" vertical="center" wrapText="1"/>
    </xf>
    <xf borderId="12" fillId="0" fontId="15" numFmtId="0" xfId="0" applyAlignment="1" applyBorder="1" applyFont="1">
      <alignment horizontal="left" shrinkToFit="0" vertical="center" wrapText="1"/>
    </xf>
    <xf borderId="12" fillId="0" fontId="5" numFmtId="0" xfId="0" applyAlignment="1" applyBorder="1" applyFont="1">
      <alignment horizontal="center" readingOrder="0" vertical="center"/>
    </xf>
    <xf borderId="12" fillId="0" fontId="0" numFmtId="0" xfId="0" applyAlignment="1" applyBorder="1" applyFont="1">
      <alignment readingOrder="0" vertical="center"/>
    </xf>
    <xf borderId="13" fillId="0" fontId="8" numFmtId="0" xfId="0" applyAlignment="1" applyBorder="1" applyFont="1">
      <alignment vertical="center"/>
    </xf>
    <xf borderId="4" fillId="0" fontId="15" numFmtId="0" xfId="0" applyAlignment="1" applyBorder="1" applyFont="1">
      <alignment shrinkToFit="0" vertical="center" wrapText="1"/>
    </xf>
    <xf borderId="4" fillId="0" fontId="5" numFmtId="0" xfId="0" applyAlignment="1" applyBorder="1" applyFont="1">
      <alignment horizontal="center" readingOrder="0" vertical="center"/>
    </xf>
    <xf borderId="4" fillId="0" fontId="0" numFmtId="0" xfId="0" applyAlignment="1" applyBorder="1" applyFont="1">
      <alignment readingOrder="0" vertical="center"/>
    </xf>
    <xf borderId="15" fillId="0" fontId="8" numFmtId="0" xfId="0" applyAlignment="1" applyBorder="1" applyFont="1">
      <alignment vertical="center"/>
    </xf>
    <xf borderId="17" fillId="0" fontId="15" numFmtId="0" xfId="0" applyAlignment="1" applyBorder="1" applyFont="1">
      <alignment horizontal="center" shrinkToFit="0" vertical="center" wrapText="1"/>
    </xf>
    <xf borderId="17" fillId="0" fontId="15" numFmtId="49" xfId="0" applyAlignment="1" applyBorder="1" applyFont="1" applyNumberFormat="1">
      <alignment horizontal="center" shrinkToFit="0" vertical="center" wrapText="1"/>
    </xf>
    <xf borderId="17" fillId="0" fontId="15" numFmtId="0" xfId="0" applyAlignment="1" applyBorder="1" applyFont="1">
      <alignment shrinkToFit="0" vertical="center" wrapText="1"/>
    </xf>
    <xf borderId="17" fillId="0" fontId="5" numFmtId="0" xfId="0" applyAlignment="1" applyBorder="1" applyFont="1">
      <alignment horizontal="center" readingOrder="0" vertical="center"/>
    </xf>
    <xf borderId="17" fillId="0" fontId="0" numFmtId="0" xfId="0" applyAlignment="1" applyBorder="1" applyFont="1">
      <alignment readingOrder="0" vertical="center"/>
    </xf>
    <xf borderId="18" fillId="0" fontId="8" numFmtId="0" xfId="0" applyAlignment="1" applyBorder="1" applyFont="1">
      <alignment vertical="center"/>
    </xf>
    <xf borderId="12" fillId="0" fontId="0" numFmtId="0" xfId="0" applyAlignment="1" applyBorder="1" applyFont="1">
      <alignment readingOrder="0" shrinkToFit="0" wrapText="1"/>
    </xf>
    <xf borderId="4" fillId="0" fontId="0" numFmtId="0" xfId="0" applyAlignment="1" applyBorder="1" applyFont="1">
      <alignment readingOrder="0" shrinkToFit="0" wrapText="1"/>
    </xf>
    <xf borderId="4" fillId="0" fontId="31" numFmtId="0" xfId="0" applyAlignment="1" applyBorder="1" applyFont="1">
      <alignment horizontal="center" shrinkToFit="0" vertical="center" wrapText="1"/>
    </xf>
    <xf borderId="7" fillId="0" fontId="15" numFmtId="10" xfId="0" applyAlignment="1" applyBorder="1" applyFont="1" applyNumberFormat="1">
      <alignment horizontal="center" vertical="center"/>
    </xf>
    <xf borderId="10" fillId="7" fontId="5" numFmtId="1" xfId="0" applyAlignment="1" applyBorder="1" applyFont="1" applyNumberFormat="1">
      <alignment horizontal="center" readingOrder="0" shrinkToFit="0" vertical="center" wrapText="1"/>
    </xf>
    <xf borderId="0" fillId="0" fontId="5" numFmtId="0" xfId="0" applyAlignment="1" applyFont="1">
      <alignment horizontal="center" readingOrder="0"/>
    </xf>
    <xf borderId="0" fillId="0" fontId="32" numFmtId="0" xfId="0" applyAlignment="1" applyFont="1">
      <alignment horizontal="left" vertical="top"/>
    </xf>
    <xf borderId="0" fillId="0" fontId="32" numFmtId="0" xfId="0" applyAlignment="1" applyFont="1">
      <alignment horizontal="left" shrinkToFit="0" vertical="top" wrapText="1"/>
    </xf>
    <xf borderId="12" fillId="0" fontId="17" numFmtId="0" xfId="0" applyAlignment="1" applyBorder="1" applyFont="1">
      <alignment readingOrder="0"/>
    </xf>
    <xf borderId="4" fillId="0" fontId="15" numFmtId="1" xfId="0" applyAlignment="1" applyBorder="1" applyFont="1" applyNumberFormat="1">
      <alignment horizontal="center" readingOrder="0" vertical="center"/>
    </xf>
    <xf borderId="0" fillId="0" fontId="20" numFmtId="0" xfId="0" applyAlignment="1" applyFont="1">
      <alignment readingOrder="0"/>
    </xf>
    <xf borderId="12" fillId="0" fontId="27" numFmtId="1" xfId="0" applyAlignment="1" applyBorder="1" applyFont="1" applyNumberFormat="1">
      <alignment horizontal="center" vertical="center"/>
    </xf>
    <xf borderId="4" fillId="0" fontId="27" numFmtId="1" xfId="0" applyAlignment="1" applyBorder="1" applyFont="1" applyNumberFormat="1">
      <alignment horizontal="center" vertical="center"/>
    </xf>
    <xf borderId="4" fillId="0" fontId="33" numFmtId="1" xfId="0" applyAlignment="1" applyBorder="1" applyFont="1" applyNumberFormat="1">
      <alignment horizontal="center" vertical="center"/>
    </xf>
    <xf borderId="4" fillId="0" fontId="33" numFmtId="2" xfId="0" applyAlignment="1" applyBorder="1" applyFont="1" applyNumberFormat="1">
      <alignment horizontal="center" vertical="center"/>
    </xf>
    <xf borderId="17" fillId="0" fontId="27" numFmtId="1" xfId="0" applyAlignment="1" applyBorder="1" applyFont="1" applyNumberFormat="1">
      <alignment horizontal="center" readingOrder="0" vertical="center"/>
    </xf>
    <xf borderId="17" fillId="0" fontId="33" numFmtId="1" xfId="0" applyAlignment="1" applyBorder="1" applyFont="1" applyNumberFormat="1">
      <alignment horizontal="center" readingOrder="0" vertical="center"/>
    </xf>
    <xf borderId="17" fillId="0" fontId="33" numFmtId="1" xfId="0" applyAlignment="1" applyBorder="1" applyFont="1" applyNumberFormat="1">
      <alignment horizontal="center" vertical="center"/>
    </xf>
    <xf borderId="17" fillId="0" fontId="33" numFmtId="2" xfId="0" applyAlignment="1" applyBorder="1" applyFont="1" applyNumberFormat="1">
      <alignment horizontal="center" vertical="center"/>
    </xf>
    <xf borderId="12" fillId="0" fontId="27" numFmtId="1" xfId="0" applyAlignment="1" applyBorder="1" applyFont="1" applyNumberFormat="1">
      <alignment horizontal="center" readingOrder="0" vertical="center"/>
    </xf>
    <xf borderId="12" fillId="0" fontId="33" numFmtId="1" xfId="0" applyAlignment="1" applyBorder="1" applyFont="1" applyNumberFormat="1">
      <alignment horizontal="center" readingOrder="0" vertical="center"/>
    </xf>
    <xf borderId="12" fillId="0" fontId="33" numFmtId="1" xfId="0" applyAlignment="1" applyBorder="1" applyFont="1" applyNumberFormat="1">
      <alignment horizontal="center" vertical="center"/>
    </xf>
    <xf borderId="12" fillId="0" fontId="33" numFmtId="2" xfId="0" applyAlignment="1" applyBorder="1" applyFont="1" applyNumberFormat="1">
      <alignment horizontal="center" vertical="center"/>
    </xf>
    <xf borderId="12" fillId="0" fontId="33" numFmtId="2" xfId="0" applyAlignment="1" applyBorder="1" applyFont="1" applyNumberFormat="1">
      <alignment horizontal="center" readingOrder="0" vertical="center"/>
    </xf>
    <xf borderId="4" fillId="0" fontId="33" numFmtId="1" xfId="0" applyAlignment="1" applyBorder="1" applyFont="1" applyNumberFormat="1">
      <alignment horizontal="center" readingOrder="0" vertical="center"/>
    </xf>
    <xf borderId="4" fillId="0" fontId="33" numFmtId="2" xfId="0" applyAlignment="1" applyBorder="1" applyFont="1" applyNumberFormat="1">
      <alignment horizontal="center" readingOrder="0" vertical="center"/>
    </xf>
    <xf borderId="12" fillId="0" fontId="15" numFmtId="164" xfId="0" applyAlignment="1" applyBorder="1" applyFont="1" applyNumberFormat="1">
      <alignment horizontal="center" readingOrder="0" shrinkToFit="0" vertical="top" wrapText="1"/>
    </xf>
    <xf borderId="4" fillId="0" fontId="15" numFmtId="164" xfId="0" applyAlignment="1" applyBorder="1" applyFont="1" applyNumberFormat="1">
      <alignment horizontal="center" readingOrder="0" shrinkToFit="0" vertical="top" wrapText="1"/>
    </xf>
    <xf borderId="9" fillId="0" fontId="15" numFmtId="164" xfId="0" applyAlignment="1" applyBorder="1" applyFont="1" applyNumberFormat="1">
      <alignment horizontal="center" readingOrder="0" shrinkToFit="0" vertical="top" wrapText="1"/>
    </xf>
    <xf borderId="12" fillId="0" fontId="5" numFmtId="49" xfId="0" applyAlignment="1" applyBorder="1" applyFont="1" applyNumberFormat="1">
      <alignment horizontal="center" readingOrder="0" vertical="center"/>
    </xf>
    <xf borderId="12" fillId="0" fontId="0" numFmtId="0" xfId="0" applyAlignment="1" applyBorder="1" applyFont="1">
      <alignment horizontal="center" readingOrder="0" vertical="center"/>
    </xf>
    <xf borderId="12" fillId="0" fontId="0" numFmtId="0" xfId="0" applyAlignment="1" applyBorder="1" applyFont="1">
      <alignment readingOrder="0" shrinkToFit="0" vertical="center" wrapText="1"/>
    </xf>
    <xf borderId="13" fillId="0" fontId="8" numFmtId="0" xfId="0" applyAlignment="1" applyBorder="1" applyFont="1">
      <alignment readingOrder="0"/>
    </xf>
    <xf borderId="4" fillId="0" fontId="15" numFmtId="49" xfId="0" applyAlignment="1" applyBorder="1" applyFont="1" applyNumberFormat="1">
      <alignment horizontal="center" readingOrder="0" shrinkToFit="0" vertical="center" wrapText="1"/>
    </xf>
  </cellXfs>
  <cellStyles count="1">
    <cellStyle xfId="0" name="Normal" builtinId="0"/>
  </cellStyles>
  <dxfs count="3">
    <dxf>
      <font/>
      <fill>
        <patternFill patternType="solid">
          <fgColor rgb="FF6AA84F"/>
          <bgColor rgb="FF6AA84F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102" Type="http://schemas.openxmlformats.org/officeDocument/2006/relationships/worksheet" Target="worksheets/sheet99.xml"/><Relationship Id="rId101" Type="http://schemas.openxmlformats.org/officeDocument/2006/relationships/worksheet" Target="worksheets/sheet98.xml"/><Relationship Id="rId100" Type="http://schemas.openxmlformats.org/officeDocument/2006/relationships/worksheet" Target="worksheets/sheet97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95" Type="http://schemas.openxmlformats.org/officeDocument/2006/relationships/worksheet" Target="worksheets/sheet92.xml"/><Relationship Id="rId94" Type="http://schemas.openxmlformats.org/officeDocument/2006/relationships/worksheet" Target="worksheets/sheet91.xml"/><Relationship Id="rId97" Type="http://schemas.openxmlformats.org/officeDocument/2006/relationships/worksheet" Target="worksheets/sheet94.xml"/><Relationship Id="rId96" Type="http://schemas.openxmlformats.org/officeDocument/2006/relationships/worksheet" Target="worksheets/sheet93.xml"/><Relationship Id="rId11" Type="http://schemas.openxmlformats.org/officeDocument/2006/relationships/worksheet" Target="worksheets/sheet8.xml"/><Relationship Id="rId99" Type="http://schemas.openxmlformats.org/officeDocument/2006/relationships/worksheet" Target="worksheets/sheet96.xml"/><Relationship Id="rId10" Type="http://schemas.openxmlformats.org/officeDocument/2006/relationships/worksheet" Target="worksheets/sheet7.xml"/><Relationship Id="rId98" Type="http://schemas.openxmlformats.org/officeDocument/2006/relationships/worksheet" Target="worksheets/sheet95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91" Type="http://schemas.openxmlformats.org/officeDocument/2006/relationships/worksheet" Target="worksheets/sheet88.xml"/><Relationship Id="rId90" Type="http://schemas.openxmlformats.org/officeDocument/2006/relationships/worksheet" Target="worksheets/sheet87.xml"/><Relationship Id="rId93" Type="http://schemas.openxmlformats.org/officeDocument/2006/relationships/worksheet" Target="worksheets/sheet90.xml"/><Relationship Id="rId92" Type="http://schemas.openxmlformats.org/officeDocument/2006/relationships/worksheet" Target="worksheets/sheet8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84" Type="http://schemas.openxmlformats.org/officeDocument/2006/relationships/worksheet" Target="worksheets/sheet81.xml"/><Relationship Id="rId83" Type="http://schemas.openxmlformats.org/officeDocument/2006/relationships/worksheet" Target="worksheets/sheet80.xml"/><Relationship Id="rId86" Type="http://schemas.openxmlformats.org/officeDocument/2006/relationships/worksheet" Target="worksheets/sheet83.xml"/><Relationship Id="rId85" Type="http://schemas.openxmlformats.org/officeDocument/2006/relationships/worksheet" Target="worksheets/sheet82.xml"/><Relationship Id="rId88" Type="http://schemas.openxmlformats.org/officeDocument/2006/relationships/worksheet" Target="worksheets/sheet85.xml"/><Relationship Id="rId87" Type="http://schemas.openxmlformats.org/officeDocument/2006/relationships/worksheet" Target="worksheets/sheet84.xml"/><Relationship Id="rId89" Type="http://schemas.openxmlformats.org/officeDocument/2006/relationships/worksheet" Target="worksheets/sheet86.xml"/><Relationship Id="rId80" Type="http://schemas.openxmlformats.org/officeDocument/2006/relationships/worksheet" Target="worksheets/sheet77.xml"/><Relationship Id="rId82" Type="http://schemas.openxmlformats.org/officeDocument/2006/relationships/worksheet" Target="worksheets/sheet79.xml"/><Relationship Id="rId81" Type="http://schemas.openxmlformats.org/officeDocument/2006/relationships/worksheet" Target="worksheets/sheet7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73" Type="http://schemas.openxmlformats.org/officeDocument/2006/relationships/worksheet" Target="worksheets/sheet70.xml"/><Relationship Id="rId72" Type="http://schemas.openxmlformats.org/officeDocument/2006/relationships/worksheet" Target="worksheets/sheet69.xml"/><Relationship Id="rId75" Type="http://schemas.openxmlformats.org/officeDocument/2006/relationships/worksheet" Target="worksheets/sheet72.xml"/><Relationship Id="rId74" Type="http://schemas.openxmlformats.org/officeDocument/2006/relationships/worksheet" Target="worksheets/sheet71.xml"/><Relationship Id="rId77" Type="http://schemas.openxmlformats.org/officeDocument/2006/relationships/worksheet" Target="worksheets/sheet74.xml"/><Relationship Id="rId76" Type="http://schemas.openxmlformats.org/officeDocument/2006/relationships/worksheet" Target="worksheets/sheet73.xml"/><Relationship Id="rId79" Type="http://schemas.openxmlformats.org/officeDocument/2006/relationships/worksheet" Target="worksheets/sheet76.xml"/><Relationship Id="rId78" Type="http://schemas.openxmlformats.org/officeDocument/2006/relationships/worksheet" Target="worksheets/sheet75.xml"/><Relationship Id="rId71" Type="http://schemas.openxmlformats.org/officeDocument/2006/relationships/worksheet" Target="worksheets/sheet68.xml"/><Relationship Id="rId70" Type="http://schemas.openxmlformats.org/officeDocument/2006/relationships/worksheet" Target="worksheets/sheet67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64" Type="http://schemas.openxmlformats.org/officeDocument/2006/relationships/worksheet" Target="worksheets/sheet61.xml"/><Relationship Id="rId63" Type="http://schemas.openxmlformats.org/officeDocument/2006/relationships/worksheet" Target="worksheets/sheet60.xml"/><Relationship Id="rId66" Type="http://schemas.openxmlformats.org/officeDocument/2006/relationships/worksheet" Target="worksheets/sheet63.xml"/><Relationship Id="rId65" Type="http://schemas.openxmlformats.org/officeDocument/2006/relationships/worksheet" Target="worksheets/sheet62.xml"/><Relationship Id="rId68" Type="http://schemas.openxmlformats.org/officeDocument/2006/relationships/worksheet" Target="worksheets/sheet65.xml"/><Relationship Id="rId67" Type="http://schemas.openxmlformats.org/officeDocument/2006/relationships/worksheet" Target="worksheets/sheet64.xml"/><Relationship Id="rId60" Type="http://schemas.openxmlformats.org/officeDocument/2006/relationships/worksheet" Target="worksheets/sheet57.xml"/><Relationship Id="rId69" Type="http://schemas.openxmlformats.org/officeDocument/2006/relationships/worksheet" Target="worksheets/sheet6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55" Type="http://schemas.openxmlformats.org/officeDocument/2006/relationships/worksheet" Target="worksheets/sheet52.xml"/><Relationship Id="rId54" Type="http://schemas.openxmlformats.org/officeDocument/2006/relationships/worksheet" Target="worksheets/sheet51.xml"/><Relationship Id="rId57" Type="http://schemas.openxmlformats.org/officeDocument/2006/relationships/worksheet" Target="worksheets/sheet54.xml"/><Relationship Id="rId56" Type="http://schemas.openxmlformats.org/officeDocument/2006/relationships/worksheet" Target="worksheets/sheet53.xml"/><Relationship Id="rId59" Type="http://schemas.openxmlformats.org/officeDocument/2006/relationships/worksheet" Target="worksheets/sheet56.xml"/><Relationship Id="rId58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spreadsheets/d/1NlYV43EiMHohgX4vrTRPP1xVA8TP1p85IlOAiKycaj8/edit?usp=sharing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13"/>
    <col customWidth="1" min="2" max="2" width="87.0"/>
    <col customWidth="1" min="3" max="3" width="68.13"/>
    <col customWidth="1" min="4" max="4" width="47.75"/>
    <col customWidth="1" min="5" max="6" width="5.75"/>
    <col customWidth="1" min="7" max="7" width="82.5"/>
    <col customWidth="1" min="8" max="21" width="5.75"/>
    <col customWidth="1" min="22" max="26" width="11.0"/>
  </cols>
  <sheetData>
    <row r="1" ht="51.0" customHeight="1">
      <c r="A1" s="1" t="s">
        <v>0</v>
      </c>
      <c r="B1" s="2"/>
      <c r="C1" s="2"/>
      <c r="D1" s="3"/>
      <c r="E1" s="4"/>
      <c r="F1" s="4"/>
      <c r="G1" s="5" t="s">
        <v>1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ht="45.0" customHeight="1">
      <c r="A2" s="6" t="s">
        <v>2</v>
      </c>
      <c r="B2" s="6" t="s">
        <v>3</v>
      </c>
      <c r="C2" s="6" t="s">
        <v>4</v>
      </c>
      <c r="D2" s="6" t="s">
        <v>5</v>
      </c>
      <c r="E2" s="4"/>
      <c r="F2" s="4"/>
      <c r="G2" s="7" t="s">
        <v>6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>
      <c r="A3" s="8">
        <v>1.0</v>
      </c>
      <c r="B3" s="9" t="s">
        <v>7</v>
      </c>
      <c r="C3" s="10" t="s">
        <v>8</v>
      </c>
      <c r="D3" s="11" t="str">
        <f>IF('1'!H10=0,"Заполните форму по состоянию на 01.10.2021",'1'!AH10)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>
      <c r="A4" s="8">
        <v>2.0</v>
      </c>
      <c r="B4" s="9" t="s">
        <v>9</v>
      </c>
      <c r="C4" s="10" t="s">
        <v>10</v>
      </c>
      <c r="D4" s="11" t="str">
        <f>IF('2'!H10=0,"Заполните форму по состоянию на 01.10.2021",'2'!AH10)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>
      <c r="A5" s="8">
        <v>3.0</v>
      </c>
      <c r="B5" s="9" t="s">
        <v>11</v>
      </c>
      <c r="C5" s="10" t="s">
        <v>10</v>
      </c>
      <c r="D5" s="11" t="str">
        <f>IF('3'!H10=0,"Заполните форму по состоянию на 01.10.2021",'3'!AH10)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>
      <c r="A6" s="8">
        <v>4.0</v>
      </c>
      <c r="B6" s="9" t="s">
        <v>12</v>
      </c>
      <c r="C6" s="10" t="s">
        <v>10</v>
      </c>
      <c r="D6" s="11" t="str">
        <f>IF('4'!H10=0,"Заполните форму по состоянию на 01.10.2021",'4'!AH10)</f>
        <v>Заполните форму по состоянию на 01.10.2021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>
      <c r="A7" s="8">
        <v>5.0</v>
      </c>
      <c r="B7" s="9" t="s">
        <v>13</v>
      </c>
      <c r="C7" s="10" t="s">
        <v>10</v>
      </c>
      <c r="D7" s="11" t="str">
        <f>IF('5'!H10=0,"Заполните форму по состоянию на 01.10.2021",'5'!AH10)</f>
        <v>проверка пройдена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>
      <c r="A8" s="8">
        <v>6.0</v>
      </c>
      <c r="B8" s="9" t="s">
        <v>14</v>
      </c>
      <c r="C8" s="10" t="s">
        <v>10</v>
      </c>
      <c r="D8" s="11" t="str">
        <f>IF('6'!H10=0,"Заполните форму по состоянию на 01.10.2021",'6'!AH10)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>
      <c r="A9" s="8">
        <v>7.0</v>
      </c>
      <c r="B9" s="9" t="s">
        <v>15</v>
      </c>
      <c r="C9" s="10" t="s">
        <v>10</v>
      </c>
      <c r="D9" s="11" t="str">
        <f>IF('7'!H10=0,"Заполните форму по состоянию на 01.10.2021",'7'!AH10)</f>
        <v>проверка пройдена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>
      <c r="A10" s="8">
        <v>8.0</v>
      </c>
      <c r="B10" s="9" t="s">
        <v>16</v>
      </c>
      <c r="C10" s="10" t="s">
        <v>10</v>
      </c>
      <c r="D10" s="11" t="str">
        <f>IF('8'!H10=0,"Заполните форму по состоянию на 01.10.2021",'8'!AH10)</f>
        <v>проверка пройдена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>
      <c r="A11" s="8">
        <v>9.0</v>
      </c>
      <c r="B11" s="9" t="s">
        <v>17</v>
      </c>
      <c r="C11" s="10" t="s">
        <v>10</v>
      </c>
      <c r="D11" s="11" t="str">
        <f>IF('9'!H10=0,"Заполните форму по состоянию на 01.10.2021",'9'!AH10)</f>
        <v>Заполните форму по состоянию на 01.10.2021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>
      <c r="A12" s="8">
        <v>10.0</v>
      </c>
      <c r="B12" s="9" t="s">
        <v>18</v>
      </c>
      <c r="C12" s="10" t="s">
        <v>10</v>
      </c>
      <c r="D12" s="11" t="str">
        <f>IF('10'!H10=0,"Заполните форму по состоянию на 01.10.2021",'10'!AH10)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>
      <c r="A13" s="8">
        <v>11.0</v>
      </c>
      <c r="B13" s="9" t="s">
        <v>19</v>
      </c>
      <c r="C13" s="10" t="s">
        <v>10</v>
      </c>
      <c r="D13" s="11" t="str">
        <f>IF('11'!H10=0,"Заполните форму по состоянию на 01.10.2021",'11'!AH10)</f>
        <v>проверка пройдена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>
      <c r="A14" s="8">
        <v>12.0</v>
      </c>
      <c r="B14" s="9" t="s">
        <v>20</v>
      </c>
      <c r="C14" s="10" t="s">
        <v>10</v>
      </c>
      <c r="D14" s="11" t="str">
        <f>IF('12'!H10=0,"Заполните форму по состоянию на 01.10.2021",'12'!AH10)</f>
        <v>проверка пройдена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>
      <c r="A15" s="8">
        <v>13.0</v>
      </c>
      <c r="B15" s="9" t="s">
        <v>21</v>
      </c>
      <c r="C15" s="10" t="s">
        <v>10</v>
      </c>
      <c r="D15" s="11" t="str">
        <f>IF('13'!H10=0,"Заполните форму по состоянию на 01.10.2021",'13'!AH10)</f>
        <v>проверка пройдена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>
      <c r="A16" s="8">
        <v>14.0</v>
      </c>
      <c r="B16" s="9" t="s">
        <v>22</v>
      </c>
      <c r="C16" s="10" t="s">
        <v>10</v>
      </c>
      <c r="D16" s="11" t="str">
        <f>IF('14'!H10=0,"Заполните форму по состоянию на 01.10.2021",'14'!AH10)</f>
        <v>проверка пройдена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>
      <c r="A17" s="8">
        <v>15.0</v>
      </c>
      <c r="B17" s="9" t="s">
        <v>23</v>
      </c>
      <c r="C17" s="13" t="s">
        <v>10</v>
      </c>
      <c r="D17" s="11" t="str">
        <f>IF('15'!H10=0,"Заполните форму по состоянию на 01.10.2021",'15'!AH10)</f>
        <v>проверка пройдена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>
      <c r="A18" s="8">
        <v>16.0</v>
      </c>
      <c r="B18" s="9" t="s">
        <v>24</v>
      </c>
      <c r="C18" s="10" t="s">
        <v>10</v>
      </c>
      <c r="D18" s="11" t="str">
        <f>IF('16'!H10=0,"Заполните форму по состоянию на 01.10.2021",'16'!AH10)</f>
        <v>проверка пройдена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>
      <c r="A19" s="8">
        <v>17.0</v>
      </c>
      <c r="B19" s="9" t="s">
        <v>25</v>
      </c>
      <c r="C19" s="10" t="s">
        <v>10</v>
      </c>
      <c r="D19" s="11" t="str">
        <f>IF('17'!H10=0,"Заполните форму по состоянию на 01.10.2021",'17'!AH10)</f>
        <v>проверка пройдена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>
      <c r="A20" s="8">
        <v>18.0</v>
      </c>
      <c r="B20" s="9" t="s">
        <v>26</v>
      </c>
      <c r="C20" s="10" t="s">
        <v>10</v>
      </c>
      <c r="D20" s="11" t="str">
        <f>IF('18'!H10=0,"Заполните форму по состоянию на 01.10.2021",'18'!AH10)</f>
        <v>проверка пройдена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ht="15.75" customHeight="1">
      <c r="A21" s="8">
        <v>19.0</v>
      </c>
      <c r="B21" s="9" t="s">
        <v>27</v>
      </c>
      <c r="C21" s="10" t="s">
        <v>8</v>
      </c>
      <c r="D21" s="11" t="str">
        <f>IF('19'!H10=0,"Заполните форму по состоянию на 01.10.2021",'19'!AH10)</f>
        <v>Заполните форму по состоянию на 01.10.2021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ht="15.75" customHeight="1">
      <c r="A22" s="8">
        <v>20.0</v>
      </c>
      <c r="B22" s="9" t="s">
        <v>28</v>
      </c>
      <c r="C22" s="10" t="s">
        <v>10</v>
      </c>
      <c r="D22" s="11" t="str">
        <f>IF('20'!H10=0,"Заполните форму по состоянию на 01.10.2021",'20'!AH10)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ht="15.75" customHeight="1">
      <c r="A23" s="8">
        <v>21.0</v>
      </c>
      <c r="B23" s="9" t="s">
        <v>29</v>
      </c>
      <c r="C23" s="10" t="s">
        <v>10</v>
      </c>
      <c r="D23" s="11" t="str">
        <f>IF('21'!H10=0,"Заполните форму по состоянию на 01.10.2021",'21'!AH10)</f>
        <v>проверка пройдена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ht="15.75" customHeight="1">
      <c r="A24" s="8">
        <v>22.0</v>
      </c>
      <c r="B24" s="9" t="s">
        <v>30</v>
      </c>
      <c r="C24" s="10" t="s">
        <v>10</v>
      </c>
      <c r="D24" s="11" t="str">
        <f>IF('22'!H10=0,"Заполните форму по состоянию на 01.10.2021",'22'!AH10)</f>
        <v>проверка пройдена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ht="15.75" customHeight="1">
      <c r="A25" s="8">
        <v>23.0</v>
      </c>
      <c r="B25" s="9" t="s">
        <v>31</v>
      </c>
      <c r="C25" s="10" t="s">
        <v>10</v>
      </c>
      <c r="D25" s="11" t="str">
        <f>IF('23'!H10=0,"Заполните форму по состоянию на 01.10.2021",'23'!AH10)</f>
        <v>Заполните форму по состоянию на 01.10.2021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ht="15.75" customHeight="1">
      <c r="A26" s="8">
        <v>24.0</v>
      </c>
      <c r="B26" s="14" t="s">
        <v>32</v>
      </c>
      <c r="C26" s="10" t="s">
        <v>10</v>
      </c>
      <c r="D26" s="11" t="str">
        <f>IF('24'!H10=0,"Заполните форму по состоянию на 01.10.2021",'24'!AH10)</f>
        <v>проверка пройдена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ht="15.75" customHeight="1">
      <c r="A27" s="8">
        <v>25.0</v>
      </c>
      <c r="B27" s="9" t="s">
        <v>33</v>
      </c>
      <c r="C27" s="10" t="s">
        <v>10</v>
      </c>
      <c r="D27" s="11" t="str">
        <f>IF('25'!H10=0,"Заполните форму по состоянию на 01.10.2021",'25'!AH10)</f>
        <v>проверка пройдена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</row>
    <row r="28" ht="15.75" customHeight="1">
      <c r="A28" s="8">
        <v>26.0</v>
      </c>
      <c r="B28" s="9" t="s">
        <v>34</v>
      </c>
      <c r="C28" s="10" t="s">
        <v>10</v>
      </c>
      <c r="D28" s="11" t="str">
        <f>IF('26'!H10=0,"Заполните форму по состоянию на 01.10.2021",'26'!AH10)</f>
        <v>проверка пройдена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</row>
    <row r="29" ht="15.75" customHeight="1">
      <c r="A29" s="8">
        <v>27.0</v>
      </c>
      <c r="B29" s="9" t="s">
        <v>35</v>
      </c>
      <c r="C29" s="10" t="s">
        <v>10</v>
      </c>
      <c r="D29" s="11" t="str">
        <f>IF('27'!H10=0,"Заполните форму по состоянию на 01.10.2021",'27'!AH10)</f>
        <v>Заполните форму по состоянию на 01.10.2021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</row>
    <row r="30" ht="15.75" customHeight="1">
      <c r="A30" s="8">
        <v>28.0</v>
      </c>
      <c r="B30" s="9" t="s">
        <v>36</v>
      </c>
      <c r="C30" s="10" t="s">
        <v>10</v>
      </c>
      <c r="D30" s="11" t="str">
        <f>IF('28'!H10=0,"Заполните форму по состоянию на 01.10.2021",'28'!AH10)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ht="15.75" customHeight="1">
      <c r="A31" s="8">
        <v>29.0</v>
      </c>
      <c r="B31" s="9" t="s">
        <v>37</v>
      </c>
      <c r="C31" s="10" t="s">
        <v>8</v>
      </c>
      <c r="D31" s="11" t="str">
        <f>IF('29'!H10=0,"Заполните форму по состоянию на 01.10.2021",'29'!AH10)</f>
        <v>Заполните форму по состоянию на 01.10.2021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</row>
    <row r="32" ht="15.75" customHeight="1">
      <c r="A32" s="8">
        <v>30.0</v>
      </c>
      <c r="B32" s="9" t="s">
        <v>38</v>
      </c>
      <c r="C32" s="10" t="s">
        <v>10</v>
      </c>
      <c r="D32" s="11" t="str">
        <f>IF('30'!H10=0,"Заполните форму по состоянию на 01.10.2021",'30'!AH10)</f>
        <v>Заполните форму по состоянию на 01.10.2021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ht="15.75" customHeight="1">
      <c r="A33" s="8">
        <v>31.0</v>
      </c>
      <c r="B33" s="9" t="s">
        <v>39</v>
      </c>
      <c r="C33" s="10" t="s">
        <v>10</v>
      </c>
      <c r="D33" s="11" t="str">
        <f>IF('31'!H10=0,"Заполните форму по состоянию на 01.10.2021",'31'!AH10)</f>
        <v>Заполните форму по состоянию на 01.10.2021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ht="15.75" customHeight="1">
      <c r="A34" s="8">
        <v>32.0</v>
      </c>
      <c r="B34" s="9" t="s">
        <v>40</v>
      </c>
      <c r="C34" s="10" t="s">
        <v>10</v>
      </c>
      <c r="D34" s="11" t="str">
        <f>IF('32'!H10=0,"Заполните форму по состоянию на 01.10.2021",'32'!AH10)</f>
        <v>проверка пройдена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ht="15.75" customHeight="1">
      <c r="A35" s="8">
        <v>33.0</v>
      </c>
      <c r="B35" s="9" t="s">
        <v>41</v>
      </c>
      <c r="C35" s="10" t="s">
        <v>10</v>
      </c>
      <c r="D35" s="11" t="str">
        <f>IF('33'!H10=0,"Заполните форму по состоянию на 01.10.2021",'33'!AH10)</f>
        <v>Заполните форму по состоянию на 01.10.2021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</row>
    <row r="36" ht="15.75" customHeight="1">
      <c r="A36" s="8">
        <v>34.0</v>
      </c>
      <c r="B36" s="9" t="s">
        <v>42</v>
      </c>
      <c r="C36" s="10" t="s">
        <v>10</v>
      </c>
      <c r="D36" s="11" t="str">
        <f>IF('34'!H10=0,"Заполните форму по состоянию на 01.10.2021",'34'!AH10)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ht="15.75" customHeight="1">
      <c r="A37" s="8">
        <v>35.0</v>
      </c>
      <c r="B37" s="9" t="s">
        <v>43</v>
      </c>
      <c r="C37" s="10" t="s">
        <v>10</v>
      </c>
      <c r="D37" s="11" t="str">
        <f>IF('35'!H10=0,"Заполните форму по состоянию на 01.10.2021",'35'!AH10)</f>
        <v>проверка пройдена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</row>
    <row r="38" ht="15.75" customHeight="1">
      <c r="A38" s="8">
        <v>36.0</v>
      </c>
      <c r="B38" s="9" t="s">
        <v>44</v>
      </c>
      <c r="C38" s="10" t="s">
        <v>10</v>
      </c>
      <c r="D38" s="11" t="str">
        <f>IF('36'!H10=0,"Заполните форму по состоянию на 01.10.2021",'36'!AH10)</f>
        <v>проверка пройдена</v>
      </c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</row>
    <row r="39" ht="15.75" customHeight="1">
      <c r="A39" s="8">
        <v>37.0</v>
      </c>
      <c r="B39" s="9" t="s">
        <v>45</v>
      </c>
      <c r="C39" s="10" t="s">
        <v>10</v>
      </c>
      <c r="D39" s="11" t="str">
        <f>IF('37'!H10=0,"Заполните форму по состоянию на 01.10.2021",'37'!AH10)</f>
        <v>Заполните форму по состоянию на 01.10.2021</v>
      </c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</row>
    <row r="40" ht="15.75" customHeight="1">
      <c r="A40" s="8">
        <v>38.0</v>
      </c>
      <c r="B40" s="9" t="s">
        <v>46</v>
      </c>
      <c r="C40" s="10" t="s">
        <v>10</v>
      </c>
      <c r="D40" s="11" t="str">
        <f>IF('38'!H10=0,"Заполните форму по состоянию на 01.10.2021",'38'!AH10)</f>
        <v>проверка пройдена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</row>
    <row r="41" ht="15.75" customHeight="1">
      <c r="A41" s="8">
        <v>39.0</v>
      </c>
      <c r="B41" s="9" t="s">
        <v>47</v>
      </c>
      <c r="C41" s="10" t="s">
        <v>10</v>
      </c>
      <c r="D41" s="11" t="str">
        <f>IF('39'!H10=0,"Заполните форму по состоянию на 01.10.2021",'39'!AH10)</f>
        <v>проверка пройдена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</row>
    <row r="42" ht="15.75" customHeight="1">
      <c r="A42" s="8">
        <v>40.0</v>
      </c>
      <c r="B42" s="9" t="s">
        <v>48</v>
      </c>
      <c r="C42" s="10" t="s">
        <v>10</v>
      </c>
      <c r="D42" s="11" t="str">
        <f>IF('40'!H10=0,"Заполните форму по состоянию на 01.10.2021",'41'!AH10)</f>
        <v>Заполните форму по состоянию на 01.10.2021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</row>
    <row r="43" ht="15.75" customHeight="1">
      <c r="A43" s="8">
        <v>41.0</v>
      </c>
      <c r="B43" s="9" t="s">
        <v>49</v>
      </c>
      <c r="C43" s="10" t="s">
        <v>10</v>
      </c>
      <c r="D43" s="11" t="str">
        <f>IF('41'!H10=0,"Заполните форму по состоянию на 01.10.2021",'41'!AH10)</f>
        <v>Заполните форму по состоянию на 01.10.2021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  <row r="44" ht="15.75" customHeight="1">
      <c r="A44" s="8">
        <v>42.0</v>
      </c>
      <c r="B44" s="9" t="s">
        <v>50</v>
      </c>
      <c r="C44" s="10" t="s">
        <v>10</v>
      </c>
      <c r="D44" s="11" t="str">
        <f>IF('42'!H10=0,"Заполните форму по состоянию на 01.10.2021",'42'!AH10)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</row>
    <row r="45" ht="15.75" customHeight="1">
      <c r="A45" s="8">
        <v>43.0</v>
      </c>
      <c r="B45" s="9" t="s">
        <v>51</v>
      </c>
      <c r="C45" s="10" t="s">
        <v>10</v>
      </c>
      <c r="D45" s="11" t="str">
        <f>IF('43'!H10=0,"Заполните форму по состоянию на 01.10.2021",'43'!AH10)</f>
        <v>проверка пройдена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</row>
    <row r="46" ht="15.75" customHeight="1">
      <c r="A46" s="8">
        <v>44.0</v>
      </c>
      <c r="B46" s="9" t="s">
        <v>52</v>
      </c>
      <c r="C46" s="10" t="s">
        <v>10</v>
      </c>
      <c r="D46" s="11" t="str">
        <f>IF('44'!H10=0,"Заполните форму по состоянию на 01.10.2021",'44'!AH10)</f>
        <v>проверка пройдена</v>
      </c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</row>
    <row r="47" ht="15.75" customHeight="1">
      <c r="A47" s="8">
        <v>45.0</v>
      </c>
      <c r="B47" s="9" t="s">
        <v>53</v>
      </c>
      <c r="C47" s="10" t="s">
        <v>8</v>
      </c>
      <c r="D47" s="11" t="str">
        <f>IF('45'!H10=0,"Заполните форму по состоянию на 01.10.2021",'45'!AH10)</f>
        <v>Заполните форму по состоянию на 01.10.2021</v>
      </c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</row>
    <row r="48" ht="15.75" customHeight="1">
      <c r="A48" s="8">
        <v>46.0</v>
      </c>
      <c r="B48" s="9" t="s">
        <v>54</v>
      </c>
      <c r="C48" s="10" t="s">
        <v>8</v>
      </c>
      <c r="D48" s="11" t="str">
        <f>IF('46'!H10=0,"Заполните форму по состоянию на 01.10.2021",'46'!AH10)</f>
        <v>Заполните форму по состоянию на 01.10.2021</v>
      </c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</row>
    <row r="49" ht="15.75" customHeight="1">
      <c r="A49" s="8">
        <v>47.0</v>
      </c>
      <c r="B49" s="9" t="s">
        <v>55</v>
      </c>
      <c r="C49" s="10" t="s">
        <v>10</v>
      </c>
      <c r="D49" s="11" t="str">
        <f>IF('47'!H10=0,"Заполните форму по состоянию на 01.10.2021",'47'!AH10)</f>
        <v>проверка пройдена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</row>
    <row r="50" ht="15.75" customHeight="1">
      <c r="A50" s="8">
        <v>48.0</v>
      </c>
      <c r="B50" s="9" t="s">
        <v>56</v>
      </c>
      <c r="C50" s="10" t="s">
        <v>10</v>
      </c>
      <c r="D50" s="11" t="str">
        <f>IF('48'!H10=0,"Заполните форму по состоянию на 01.10.2021",'48'!AH10)</f>
        <v>проверка пройдена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</row>
    <row r="51" ht="15.75" customHeight="1">
      <c r="A51" s="8">
        <v>49.0</v>
      </c>
      <c r="B51" s="9" t="s">
        <v>57</v>
      </c>
      <c r="C51" s="13" t="s">
        <v>10</v>
      </c>
      <c r="D51" s="11" t="str">
        <f>IF('49'!H10=0,"Заполните форму по состоянию на 01.10.2021",'49'!AH10)</f>
        <v>проверка пройдена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</row>
    <row r="52" ht="15.75" customHeight="1">
      <c r="A52" s="8">
        <v>50.0</v>
      </c>
      <c r="B52" s="9" t="s">
        <v>58</v>
      </c>
      <c r="C52" s="10" t="s">
        <v>10</v>
      </c>
      <c r="D52" s="11" t="str">
        <f>IF('50'!H10=0,"Заполните форму по состоянию на 01.10.2021",'50'!AH10)</f>
        <v>проверка пройдена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</row>
    <row r="53" ht="15.75" customHeight="1">
      <c r="A53" s="8">
        <v>51.0</v>
      </c>
      <c r="B53" s="9" t="s">
        <v>59</v>
      </c>
      <c r="C53" s="10" t="s">
        <v>10</v>
      </c>
      <c r="D53" s="11" t="str">
        <f>IF('51'!H10=0,"Заполните форму по состоянию на 01.10.2021",'51'!AH10)</f>
        <v>проверка пройдена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</row>
    <row r="54" ht="15.75" customHeight="1">
      <c r="A54" s="8">
        <v>52.0</v>
      </c>
      <c r="B54" s="9" t="s">
        <v>60</v>
      </c>
      <c r="C54" s="10" t="s">
        <v>10</v>
      </c>
      <c r="D54" s="11" t="str">
        <f>IF('52'!H10=0,"Заполните форму по состоянию на 01.10.2021",'52'!AH10)</f>
        <v>Заполните форму по состоянию на 01.10.2021</v>
      </c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</row>
    <row r="55" ht="15.75" customHeight="1">
      <c r="A55" s="8">
        <v>53.0</v>
      </c>
      <c r="B55" s="9" t="s">
        <v>61</v>
      </c>
      <c r="C55" s="10" t="s">
        <v>8</v>
      </c>
      <c r="D55" s="11" t="str">
        <f>IF('53'!H10=0,"Заполните форму по состоянию на 01.10.2021",'53'!AH10)</f>
        <v>Заполните форму по состоянию на 01.10.2021</v>
      </c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</row>
    <row r="56" ht="15.75" customHeight="1">
      <c r="A56" s="8">
        <v>54.0</v>
      </c>
      <c r="B56" s="9" t="s">
        <v>62</v>
      </c>
      <c r="C56" s="13" t="s">
        <v>10</v>
      </c>
      <c r="D56" s="11" t="str">
        <f>IF('54'!H10=0,"Заполните форму по состоянию на 01.10.2021",'54'!AH10)</f>
        <v>проверка пройдена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</row>
    <row r="57" ht="15.75" customHeight="1">
      <c r="A57" s="8">
        <v>55.0</v>
      </c>
      <c r="B57" s="9" t="s">
        <v>63</v>
      </c>
      <c r="C57" s="10" t="s">
        <v>10</v>
      </c>
      <c r="D57" s="11" t="str">
        <f>IF('55'!H10=0,"Заполните форму по состоянию на 01.10.2021",'55'!AH10)</f>
        <v>Заполните форму по состоянию на 01.10.2021</v>
      </c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</row>
    <row r="58" ht="15.75" customHeight="1">
      <c r="A58" s="8">
        <v>56.0</v>
      </c>
      <c r="B58" s="9" t="s">
        <v>64</v>
      </c>
      <c r="C58" s="10" t="s">
        <v>10</v>
      </c>
      <c r="D58" s="11" t="str">
        <f>IF('56'!H10=0,"Заполните форму по состоянию на 01.10.2021",'56'!AH10)</f>
        <v>проверка пройдена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</row>
    <row r="59" ht="15.75" customHeight="1">
      <c r="A59" s="8">
        <v>57.0</v>
      </c>
      <c r="B59" s="9" t="s">
        <v>65</v>
      </c>
      <c r="C59" s="10" t="s">
        <v>10</v>
      </c>
      <c r="D59" s="11" t="str">
        <f>IF('57'!H10=0,"Заполните форму по состоянию на 01.10.2021",'57'!AH10)</f>
        <v>Заполните форму по состоянию на 01.10.2021</v>
      </c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</row>
    <row r="60" ht="15.75" customHeight="1">
      <c r="A60" s="8">
        <v>58.0</v>
      </c>
      <c r="B60" s="9" t="s">
        <v>66</v>
      </c>
      <c r="C60" s="10" t="s">
        <v>10</v>
      </c>
      <c r="D60" s="11" t="str">
        <f>IF('58'!H10=0,"Заполните форму по состоянию на 01.10.2021",'58'!AH10)</f>
        <v>Заполните форму по состоянию на 01.10.2021</v>
      </c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</row>
    <row r="61" ht="15.75" customHeight="1">
      <c r="A61" s="8">
        <v>59.0</v>
      </c>
      <c r="B61" s="9" t="s">
        <v>67</v>
      </c>
      <c r="C61" s="10" t="s">
        <v>10</v>
      </c>
      <c r="D61" s="11" t="str">
        <f>IF('59'!H10=0,"Заполните форму по состоянию на 01.10.2021",'59'!AH10)</f>
        <v>Заполните форму по состоянию на 01.10.2021</v>
      </c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</row>
    <row r="62" ht="15.75" customHeight="1">
      <c r="A62" s="8">
        <v>60.0</v>
      </c>
      <c r="B62" s="9" t="s">
        <v>68</v>
      </c>
      <c r="C62" s="10" t="s">
        <v>10</v>
      </c>
      <c r="D62" s="11" t="str">
        <f>IF('60'!H10=0,"Заполните форму по состоянию на 01.10.2021",'60'!AH10)</f>
        <v>проверка пройдена</v>
      </c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ht="15.75" customHeight="1">
      <c r="A63" s="8">
        <v>61.0</v>
      </c>
      <c r="B63" s="9" t="s">
        <v>69</v>
      </c>
      <c r="C63" s="10" t="s">
        <v>10</v>
      </c>
      <c r="D63" s="11" t="str">
        <f>IF('61'!H10=0,"Заполните форму по состоянию на 01.10.2021",'61'!AH10)</f>
        <v>проверка пройдена</v>
      </c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ht="15.75" customHeight="1">
      <c r="A64" s="8">
        <v>62.0</v>
      </c>
      <c r="B64" s="9" t="s">
        <v>70</v>
      </c>
      <c r="C64" s="10" t="s">
        <v>10</v>
      </c>
      <c r="D64" s="11" t="str">
        <f>IF('62'!H10=0,"Заполните форму по состоянию на 01.10.2021",'62'!AH10)</f>
        <v>Заполните форму по состоянию на 01.10.2021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ht="15.75" customHeight="1">
      <c r="A65" s="8">
        <v>63.0</v>
      </c>
      <c r="B65" s="9" t="s">
        <v>71</v>
      </c>
      <c r="C65" s="10" t="s">
        <v>10</v>
      </c>
      <c r="D65" s="11" t="str">
        <f>IF('63'!H10=0,"Заполните форму по состоянию на 01.10.2021",'63'!AH10)</f>
        <v>проверка пройдена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ht="15.75" customHeight="1">
      <c r="A66" s="8">
        <v>64.0</v>
      </c>
      <c r="B66" s="9" t="s">
        <v>72</v>
      </c>
      <c r="C66" s="10" t="s">
        <v>10</v>
      </c>
      <c r="D66" s="11" t="str">
        <f>IF('64'!H10=0,"Заполните форму по состоянию на 01.10.2021",'64'!AH10)</f>
        <v>проверка пройдена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ht="15.75" customHeight="1">
      <c r="A67" s="8">
        <v>65.0</v>
      </c>
      <c r="B67" s="9" t="s">
        <v>73</v>
      </c>
      <c r="C67" s="10" t="s">
        <v>10</v>
      </c>
      <c r="D67" s="11" t="str">
        <f>IF('65'!H10=0,"Заполните форму по состоянию на 01.10.2021",'65'!AH10)</f>
        <v>проверка пройдена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ht="15.75" customHeight="1">
      <c r="A68" s="8">
        <v>66.0</v>
      </c>
      <c r="B68" s="9" t="s">
        <v>74</v>
      </c>
      <c r="C68" s="10" t="s">
        <v>10</v>
      </c>
      <c r="D68" s="11" t="str">
        <f>IF('66'!H10=0,"Заполните форму по состоянию на 01.10.2021",'66'!AH10)</f>
        <v>проверка пройдена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</row>
    <row r="69" ht="15.75" customHeight="1">
      <c r="A69" s="8">
        <v>67.0</v>
      </c>
      <c r="B69" s="9" t="s">
        <v>75</v>
      </c>
      <c r="C69" s="10" t="s">
        <v>10</v>
      </c>
      <c r="D69" s="11" t="str">
        <f>IF('67'!H10=0,"Заполните форму по состоянию на 01.10.2021",'67'!AH10)</f>
        <v>проверка пройдена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ht="15.75" customHeight="1">
      <c r="A70" s="8">
        <v>68.0</v>
      </c>
      <c r="B70" s="9" t="s">
        <v>76</v>
      </c>
      <c r="C70" s="10" t="s">
        <v>10</v>
      </c>
      <c r="D70" s="11" t="str">
        <f>IF('68'!H10=0,"Заполните форму по состоянию на 01.10.2021",'68'!AH10)</f>
        <v>Заполните форму по состоянию на 01.10.2021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ht="15.75" customHeight="1">
      <c r="A71" s="8">
        <v>69.0</v>
      </c>
      <c r="B71" s="9" t="s">
        <v>77</v>
      </c>
      <c r="C71" s="10" t="s">
        <v>10</v>
      </c>
      <c r="D71" s="11" t="str">
        <f>IF('69'!H10=0,"Заполните форму по состоянию на 01.10.2021",'69'!AH10)</f>
        <v>Заполните форму по состоянию на 01.10.2021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ht="15.75" customHeight="1">
      <c r="A72" s="8">
        <v>70.0</v>
      </c>
      <c r="B72" s="9" t="s">
        <v>78</v>
      </c>
      <c r="C72" s="10" t="s">
        <v>8</v>
      </c>
      <c r="D72" s="11" t="str">
        <f>IF('70'!H10=0,"Заполните форму по состоянию на 01.10.2021",'70'!AH10)</f>
        <v>Заполните форму по состоянию на 01.10.2021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ht="15.75" customHeight="1">
      <c r="A73" s="8">
        <v>71.0</v>
      </c>
      <c r="B73" s="9" t="s">
        <v>79</v>
      </c>
      <c r="C73" s="10" t="s">
        <v>10</v>
      </c>
      <c r="D73" s="11" t="str">
        <f>IF('71'!H10=0,"Заполните форму по состоянию на 01.10.2021",'71'!AH10)</f>
        <v>Заполните форму по состоянию на 01.10.2021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ht="15.75" customHeight="1">
      <c r="A74" s="8">
        <v>72.0</v>
      </c>
      <c r="B74" s="9" t="s">
        <v>80</v>
      </c>
      <c r="C74" s="10" t="s">
        <v>10</v>
      </c>
      <c r="D74" s="11" t="str">
        <f>IF('72'!H10=0,"Заполните форму по состоянию на 01.10.2021",'72'!AH10)</f>
        <v>Заполните форму по состоянию на 01.10.2021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ht="15.75" customHeight="1">
      <c r="A75" s="8">
        <v>73.0</v>
      </c>
      <c r="B75" s="9" t="s">
        <v>81</v>
      </c>
      <c r="C75" s="10" t="s">
        <v>10</v>
      </c>
      <c r="D75" s="11" t="str">
        <f>IF('73'!H10=0,"Заполните форму по состоянию на 01.10.2021",'73'!AH10)</f>
        <v>проверка пройдена</v>
      </c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ht="15.75" customHeight="1">
      <c r="A76" s="8">
        <v>74.0</v>
      </c>
      <c r="B76" s="9" t="s">
        <v>82</v>
      </c>
      <c r="C76" s="10" t="s">
        <v>10</v>
      </c>
      <c r="D76" s="11" t="str">
        <f>IF('74'!H10=0,"Заполните форму по состоянию на 01.10.2021",'74'!AH10)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ht="15.75" customHeight="1">
      <c r="A77" s="8">
        <v>75.0</v>
      </c>
      <c r="B77" s="9" t="s">
        <v>83</v>
      </c>
      <c r="C77" s="13" t="s">
        <v>10</v>
      </c>
      <c r="D77" s="11" t="str">
        <f>IF('75'!H10=0,"Заполните форму по состоянию на 01.10.2021",'75'!AH10)</f>
        <v>проверка пройдена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ht="15.75" customHeight="1">
      <c r="A78" s="8">
        <v>76.0</v>
      </c>
      <c r="B78" s="9" t="s">
        <v>84</v>
      </c>
      <c r="C78" s="10" t="s">
        <v>10</v>
      </c>
      <c r="D78" s="11" t="str">
        <f>IF('76'!H10=0,"Заполните форму по состоянию на 01.10.2021",'76'!AH10)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</row>
    <row r="79" ht="15.75" customHeight="1">
      <c r="A79" s="8">
        <v>77.0</v>
      </c>
      <c r="B79" s="9" t="s">
        <v>85</v>
      </c>
      <c r="C79" s="10" t="s">
        <v>10</v>
      </c>
      <c r="D79" s="11" t="str">
        <f>IF('77'!H10=0,"Заполните форму по состоянию на 01.10.2021",'77'!AH10)</f>
        <v>проверка пройдена</v>
      </c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ht="15.75" customHeight="1">
      <c r="A80" s="8">
        <v>78.0</v>
      </c>
      <c r="B80" s="9" t="s">
        <v>86</v>
      </c>
      <c r="C80" s="10" t="s">
        <v>10</v>
      </c>
      <c r="D80" s="11" t="str">
        <f>IF('78'!H10=0,"Заполните форму по состоянию на 01.10.2021",'78'!AH10)</f>
        <v>Заполните форму по состоянию на 01.10.2021</v>
      </c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</row>
    <row r="81" ht="15.75" customHeight="1">
      <c r="A81" s="8">
        <v>79.0</v>
      </c>
      <c r="B81" s="9" t="s">
        <v>87</v>
      </c>
      <c r="C81" s="10" t="s">
        <v>10</v>
      </c>
      <c r="D81" s="11" t="str">
        <f>IF('79'!H10=0,"Заполните форму по состоянию на 01.10.2021",'79'!AH10)</f>
        <v>Заполните форму по состоянию на 01.10.2021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</row>
    <row r="82" ht="15.75" customHeight="1">
      <c r="A82" s="8">
        <v>80.0</v>
      </c>
      <c r="B82" s="9" t="s">
        <v>88</v>
      </c>
      <c r="C82" s="10" t="s">
        <v>10</v>
      </c>
      <c r="D82" s="11" t="str">
        <f>IF('80'!H10=0,"Заполните форму по состоянию на 01.10.2021",'80'!AH10)</f>
        <v>проверка пройдена</v>
      </c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</row>
    <row r="83" ht="15.75" customHeight="1">
      <c r="A83" s="8">
        <v>81.0</v>
      </c>
      <c r="B83" s="9" t="s">
        <v>89</v>
      </c>
      <c r="C83" s="10" t="s">
        <v>10</v>
      </c>
      <c r="D83" s="11" t="str">
        <f>IF('81'!H10=0,"Заполните форму по состоянию на 01.10.2021",'81'!AH10)</f>
        <v>проверка пройдена</v>
      </c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ht="15.75" customHeight="1">
      <c r="A84" s="8">
        <v>82.0</v>
      </c>
      <c r="B84" s="9" t="s">
        <v>90</v>
      </c>
      <c r="C84" s="10" t="s">
        <v>8</v>
      </c>
      <c r="D84" s="11" t="str">
        <f>IF('82'!H10=0,"Заполните форму по состоянию на 01.10.2021",'82'!AH10)</f>
        <v>Заполните форму по состоянию на 01.10.2021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</row>
    <row r="85" ht="15.75" customHeight="1">
      <c r="A85" s="8">
        <v>83.0</v>
      </c>
      <c r="B85" s="9" t="s">
        <v>91</v>
      </c>
      <c r="C85" s="10" t="s">
        <v>10</v>
      </c>
      <c r="D85" s="11" t="str">
        <f>IF('83'!H10=0,"Заполните форму по состоянию на 01.10.2021",'83'!AH10)</f>
        <v>проверка пройдена</v>
      </c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ht="15.75" customHeight="1">
      <c r="A86" s="8">
        <v>84.0</v>
      </c>
      <c r="B86" s="9" t="s">
        <v>92</v>
      </c>
      <c r="C86" s="10" t="s">
        <v>10</v>
      </c>
      <c r="D86" s="11" t="str">
        <f>IF('84'!H10=0,"Заполните форму по состоянию на 01.10.2021",'84'!AH10)</f>
        <v>проверка пройдена</v>
      </c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</row>
    <row r="87" ht="15.75" customHeight="1">
      <c r="A87" s="8">
        <v>85.0</v>
      </c>
      <c r="B87" s="9" t="s">
        <v>93</v>
      </c>
      <c r="C87" s="10" t="s">
        <v>10</v>
      </c>
      <c r="D87" s="11" t="str">
        <f>IF('85'!H10=0,"Заполните форму по состоянию на 01.10.2021",'85'!AH10)</f>
        <v>Заполните форму по состоянию на 01.10.2021</v>
      </c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</row>
    <row r="88" ht="15.75" customHeight="1">
      <c r="A88" s="8">
        <v>86.0</v>
      </c>
      <c r="B88" s="9" t="s">
        <v>94</v>
      </c>
      <c r="C88" s="10" t="s">
        <v>10</v>
      </c>
      <c r="D88" s="11" t="str">
        <f>IF('86'!H10=0,"Заполните форму по состоянию на 01.10.2021",'86'!AH10)</f>
        <v>проверка пройдена</v>
      </c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ht="15.75" customHeight="1">
      <c r="A89" s="8">
        <v>87.0</v>
      </c>
      <c r="B89" s="9" t="s">
        <v>95</v>
      </c>
      <c r="C89" s="13" t="s">
        <v>10</v>
      </c>
      <c r="D89" s="11" t="str">
        <f>IF('87'!H10=0,"Заполните форму по состоянию на 01.10.2021",'87'!AH10)</f>
        <v>проверка пройдена</v>
      </c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</row>
    <row r="90" ht="15.75" customHeight="1">
      <c r="A90" s="8">
        <v>88.0</v>
      </c>
      <c r="B90" s="9" t="s">
        <v>96</v>
      </c>
      <c r="C90" s="13" t="s">
        <v>10</v>
      </c>
      <c r="D90" s="11" t="str">
        <f>IF('88'!H10=0,"Заполните форму по состоянию на 01.10.2021",'88'!AH10)</f>
        <v>Заполните форму по состоянию на 01.10.2021</v>
      </c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</row>
    <row r="91" ht="15.75" customHeight="1">
      <c r="A91" s="8">
        <v>89.0</v>
      </c>
      <c r="B91" s="9" t="s">
        <v>97</v>
      </c>
      <c r="C91" s="13" t="s">
        <v>10</v>
      </c>
      <c r="D91" s="11" t="str">
        <f>IF('89'!H10=0,"Заполните форму по состоянию на 01.10.2021",'89'!AH10)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ht="15.75" customHeight="1">
      <c r="A92" s="8">
        <v>90.0</v>
      </c>
      <c r="B92" s="9" t="s">
        <v>98</v>
      </c>
      <c r="C92" s="10" t="s">
        <v>10</v>
      </c>
      <c r="D92" s="11" t="str">
        <f>IF('90'!H10=0,"Заполните форму по состоянию на 01.10.2021",'90'!AH10)</f>
        <v>Заполните форму по состоянию на 01.10.2021</v>
      </c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</row>
    <row r="93" ht="15.75" customHeight="1">
      <c r="A93" s="8">
        <v>91.0</v>
      </c>
      <c r="B93" s="9" t="s">
        <v>99</v>
      </c>
      <c r="C93" s="10" t="s">
        <v>10</v>
      </c>
      <c r="D93" s="11" t="str">
        <f>IF('91'!H10=0,"Заполните форму по состоянию на 01.10.2021",'91'!AH10)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ht="15.75" customHeight="1">
      <c r="A94" s="8">
        <v>92.0</v>
      </c>
      <c r="B94" s="9" t="s">
        <v>100</v>
      </c>
      <c r="C94" s="10" t="s">
        <v>10</v>
      </c>
      <c r="D94" s="11" t="str">
        <f>IF('92'!H10=0,"Заполните форму по состоянию на 01.10.2021",'92'!AH10)</f>
        <v>Заполните форму по состоянию на 01.10.2021</v>
      </c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</row>
    <row r="95" ht="15.75" customHeight="1">
      <c r="A95" s="8">
        <v>93.0</v>
      </c>
      <c r="B95" s="9" t="s">
        <v>101</v>
      </c>
      <c r="C95" s="10" t="s">
        <v>10</v>
      </c>
      <c r="D95" s="11" t="str">
        <f>IF('93'!H10=0,"Заполните форму по состоянию на 01.10.2021",'93'!AH10)</f>
        <v>Заполните форму по состоянию на 01.10.2021</v>
      </c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ht="15.75" customHeight="1">
      <c r="A96" s="8">
        <v>94.0</v>
      </c>
      <c r="B96" s="9" t="s">
        <v>102</v>
      </c>
      <c r="C96" s="10" t="s">
        <v>8</v>
      </c>
      <c r="D96" s="11" t="str">
        <f>IF('94'!H10=0,"Заполните форму по состоянию на 01.10.2021",'94'!AH10)</f>
        <v>Заполните форму по состоянию на 01.10.2021</v>
      </c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</row>
    <row r="97" ht="15.75" customHeight="1">
      <c r="A97" s="8">
        <v>95.0</v>
      </c>
      <c r="B97" s="9" t="s">
        <v>103</v>
      </c>
      <c r="C97" s="10" t="s">
        <v>10</v>
      </c>
      <c r="D97" s="11" t="str">
        <f>IF('95'!H10=0,"Заполните форму по состоянию на 01.10.2021",'95'!AH10)</f>
        <v>Заполните форму по состоянию на 01.10.2021</v>
      </c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ht="15.75" customHeight="1">
      <c r="A98" s="8">
        <v>96.0</v>
      </c>
      <c r="B98" s="9" t="s">
        <v>104</v>
      </c>
      <c r="C98" s="10" t="s">
        <v>10</v>
      </c>
      <c r="D98" s="11" t="str">
        <f>IF('96'!H10=0,"Заполните форму по состоянию на 01.10.2021",'96'!AH10)</f>
        <v>Заполните форму по состоянию на 01.10.2021</v>
      </c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ht="15.75" customHeight="1">
      <c r="A99" s="8">
        <v>97.0</v>
      </c>
      <c r="B99" s="9" t="s">
        <v>105</v>
      </c>
      <c r="C99" s="10" t="s">
        <v>10</v>
      </c>
      <c r="D99" s="11" t="str">
        <f>IF('97'!H10=0,"Заполните форму по состоянию на 01.10.2021",'97'!AH10)</f>
        <v>проверка пройдена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</row>
    <row r="100" ht="15.75" customHeight="1">
      <c r="A100" s="8">
        <v>98.0</v>
      </c>
      <c r="B100" s="9" t="s">
        <v>106</v>
      </c>
      <c r="C100" s="10" t="s">
        <v>10</v>
      </c>
      <c r="D100" s="11" t="str">
        <f>IF('98'!H10=0,"Заполните форму по состоянию на 01.10.2021",'98'!AH10)</f>
        <v>Заполните форму по состоянию на 01.10.2021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</row>
    <row r="101" ht="15.75" customHeight="1">
      <c r="A101" s="15"/>
      <c r="B101" s="16"/>
      <c r="C101" s="12"/>
      <c r="D101" s="17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</row>
    <row r="102" ht="15.75" customHeight="1">
      <c r="A102" s="15"/>
      <c r="B102" s="16"/>
      <c r="C102" s="12"/>
      <c r="D102" s="17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</row>
    <row r="103" ht="15.75" customHeight="1">
      <c r="A103" s="15"/>
      <c r="B103" s="16"/>
      <c r="C103" s="12"/>
      <c r="D103" s="1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</row>
    <row r="104" ht="15.75" customHeight="1">
      <c r="A104" s="15"/>
      <c r="B104" s="16"/>
      <c r="C104" s="12"/>
      <c r="D104" s="17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</row>
    <row r="105" ht="15.75" customHeight="1">
      <c r="A105" s="15"/>
      <c r="B105" s="16"/>
      <c r="C105" s="12"/>
      <c r="D105" s="17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ht="15.75" customHeight="1">
      <c r="A106" s="15"/>
      <c r="B106" s="16"/>
      <c r="C106" s="12"/>
      <c r="D106" s="17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</row>
    <row r="107" ht="15.75" customHeight="1">
      <c r="A107" s="15"/>
      <c r="B107" s="16"/>
      <c r="C107" s="12"/>
      <c r="D107" s="17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</row>
    <row r="108" ht="15.75" customHeight="1">
      <c r="A108" s="15"/>
      <c r="B108" s="16"/>
      <c r="C108" s="12"/>
      <c r="D108" s="17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</row>
    <row r="109" ht="15.75" customHeight="1">
      <c r="A109" s="15"/>
      <c r="B109" s="16"/>
      <c r="C109" s="12"/>
      <c r="D109" s="17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</row>
    <row r="110" ht="15.75" customHeight="1">
      <c r="A110" s="15"/>
      <c r="B110" s="16"/>
      <c r="C110" s="12"/>
      <c r="D110" s="1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</row>
    <row r="111" ht="15.75" customHeight="1">
      <c r="A111" s="15"/>
      <c r="B111" s="16"/>
      <c r="C111" s="12"/>
      <c r="D111" s="17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</row>
    <row r="112" ht="15.75" customHeight="1">
      <c r="A112" s="15"/>
      <c r="B112" s="16"/>
      <c r="C112" s="12"/>
      <c r="D112" s="17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ht="15.75" customHeight="1">
      <c r="A113" s="15"/>
      <c r="B113" s="16"/>
      <c r="C113" s="12"/>
      <c r="D113" s="17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ht="15.75" customHeight="1">
      <c r="A114" s="15"/>
      <c r="B114" s="16"/>
      <c r="C114" s="12"/>
      <c r="D114" s="1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ht="15.75" customHeight="1">
      <c r="A115" s="15"/>
      <c r="B115" s="16"/>
      <c r="C115" s="12"/>
      <c r="D115" s="17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ht="15.75" customHeight="1">
      <c r="A116" s="15"/>
      <c r="B116" s="16"/>
      <c r="C116" s="12"/>
      <c r="D116" s="17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ht="15.75" customHeight="1">
      <c r="A117" s="15"/>
      <c r="B117" s="16"/>
      <c r="C117" s="12"/>
      <c r="D117" s="17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ht="15.75" customHeight="1">
      <c r="A118" s="15"/>
      <c r="B118" s="16"/>
      <c r="C118" s="12"/>
      <c r="D118" s="17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ht="15.75" customHeight="1">
      <c r="A119" s="15"/>
      <c r="B119" s="16"/>
      <c r="C119" s="12"/>
      <c r="D119" s="17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ht="15.75" customHeight="1">
      <c r="A120" s="15"/>
      <c r="B120" s="16"/>
      <c r="C120" s="12"/>
      <c r="D120" s="1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ht="15.75" customHeight="1">
      <c r="A121" s="15"/>
      <c r="B121" s="16"/>
      <c r="C121" s="12"/>
      <c r="D121" s="1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ht="15.75" customHeight="1">
      <c r="A122" s="15"/>
      <c r="B122" s="16"/>
      <c r="C122" s="12"/>
      <c r="D122" s="17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ht="15.75" customHeight="1">
      <c r="A123" s="15"/>
      <c r="B123" s="16"/>
      <c r="C123" s="12"/>
      <c r="D123" s="17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ht="15.75" customHeight="1">
      <c r="A124" s="15"/>
      <c r="B124" s="16"/>
      <c r="C124" s="12"/>
      <c r="D124" s="17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ht="15.75" customHeight="1">
      <c r="A125" s="15"/>
      <c r="B125" s="16"/>
      <c r="C125" s="12"/>
      <c r="D125" s="17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ht="15.75" customHeight="1">
      <c r="A126" s="15"/>
      <c r="B126" s="16"/>
      <c r="C126" s="12"/>
      <c r="D126" s="17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ht="15.75" customHeight="1">
      <c r="A127" s="15"/>
      <c r="B127" s="16"/>
      <c r="C127" s="12"/>
      <c r="D127" s="17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ht="15.75" customHeight="1">
      <c r="A128" s="15"/>
      <c r="B128" s="16"/>
      <c r="C128" s="12"/>
      <c r="D128" s="17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ht="15.75" customHeight="1">
      <c r="A129" s="15"/>
      <c r="B129" s="16"/>
      <c r="C129" s="12"/>
      <c r="D129" s="17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ht="15.75" customHeight="1">
      <c r="A130" s="15"/>
      <c r="B130" s="16"/>
      <c r="C130" s="12"/>
      <c r="D130" s="17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ht="15.75" customHeight="1">
      <c r="A131" s="15"/>
      <c r="B131" s="16"/>
      <c r="C131" s="12"/>
      <c r="D131" s="17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ht="15.75" customHeight="1">
      <c r="A132" s="15"/>
      <c r="B132" s="16"/>
      <c r="C132" s="12"/>
      <c r="D132" s="17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ht="15.75" customHeight="1">
      <c r="A133" s="15"/>
      <c r="B133" s="16"/>
      <c r="C133" s="12"/>
      <c r="D133" s="17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ht="15.75" customHeight="1">
      <c r="A134" s="15"/>
      <c r="B134" s="16"/>
      <c r="C134" s="12"/>
      <c r="D134" s="17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ht="15.75" customHeight="1">
      <c r="A135" s="15"/>
      <c r="B135" s="16"/>
      <c r="C135" s="12"/>
      <c r="D135" s="17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ht="15.75" customHeight="1">
      <c r="A136" s="15"/>
      <c r="B136" s="16"/>
      <c r="C136" s="12"/>
      <c r="D136" s="17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ht="15.75" customHeight="1">
      <c r="A137" s="15"/>
      <c r="B137" s="16"/>
      <c r="C137" s="12"/>
      <c r="D137" s="17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ht="15.75" customHeight="1">
      <c r="A138" s="15"/>
      <c r="B138" s="16"/>
      <c r="C138" s="12"/>
      <c r="D138" s="17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ht="15.75" customHeight="1">
      <c r="A139" s="15"/>
      <c r="B139" s="16"/>
      <c r="C139" s="12"/>
      <c r="D139" s="17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ht="15.75" customHeight="1">
      <c r="A140" s="15"/>
      <c r="B140" s="16"/>
      <c r="C140" s="12"/>
      <c r="D140" s="1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ht="15.75" customHeight="1">
      <c r="A141" s="15"/>
      <c r="B141" s="16"/>
      <c r="C141" s="12"/>
      <c r="D141" s="1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ht="15.75" customHeight="1">
      <c r="A142" s="15"/>
      <c r="B142" s="16"/>
      <c r="C142" s="12"/>
      <c r="D142" s="1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ht="15.75" customHeight="1">
      <c r="A143" s="15"/>
      <c r="B143" s="16"/>
      <c r="C143" s="12"/>
      <c r="D143" s="1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ht="15.75" customHeight="1">
      <c r="A144" s="15"/>
      <c r="B144" s="16"/>
      <c r="C144" s="12"/>
      <c r="D144" s="1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ht="15.75" customHeight="1">
      <c r="A145" s="15"/>
      <c r="B145" s="16"/>
      <c r="C145" s="12"/>
      <c r="D145" s="17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ht="15.75" customHeight="1">
      <c r="A146" s="15"/>
      <c r="B146" s="16"/>
      <c r="C146" s="12"/>
      <c r="D146" s="17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ht="15.75" customHeight="1">
      <c r="A147" s="15"/>
      <c r="B147" s="16"/>
      <c r="C147" s="12"/>
      <c r="D147" s="17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ht="15.75" customHeight="1">
      <c r="A148" s="15"/>
      <c r="B148" s="16"/>
      <c r="C148" s="12"/>
      <c r="D148" s="17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ht="15.75" customHeight="1">
      <c r="A149" s="15"/>
      <c r="B149" s="16"/>
      <c r="C149" s="12"/>
      <c r="D149" s="17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ht="15.75" customHeight="1">
      <c r="A150" s="15"/>
      <c r="B150" s="16"/>
      <c r="C150" s="12"/>
      <c r="D150" s="17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ht="15.75" customHeight="1">
      <c r="A151" s="15"/>
      <c r="B151" s="16"/>
      <c r="C151" s="12"/>
      <c r="D151" s="17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ht="15.75" customHeight="1">
      <c r="A152" s="15"/>
      <c r="B152" s="16"/>
      <c r="C152" s="12"/>
      <c r="D152" s="17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ht="15.75" customHeight="1">
      <c r="A153" s="15"/>
      <c r="B153" s="16"/>
      <c r="C153" s="12"/>
      <c r="D153" s="1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ht="15.75" customHeight="1">
      <c r="A154" s="15"/>
      <c r="B154" s="16"/>
      <c r="C154" s="12"/>
      <c r="D154" s="1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ht="15.75" customHeight="1">
      <c r="A155" s="15"/>
      <c r="B155" s="16"/>
      <c r="C155" s="12"/>
      <c r="D155" s="17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ht="15.75" customHeight="1">
      <c r="A156" s="15"/>
      <c r="B156" s="16"/>
      <c r="C156" s="12"/>
      <c r="D156" s="17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ht="15.75" customHeight="1">
      <c r="A157" s="15"/>
      <c r="B157" s="16"/>
      <c r="C157" s="12"/>
      <c r="D157" s="17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ht="15.75" customHeight="1">
      <c r="A158" s="15"/>
      <c r="B158" s="16"/>
      <c r="C158" s="12"/>
      <c r="D158" s="17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ht="15.75" customHeight="1">
      <c r="A159" s="15"/>
      <c r="B159" s="16"/>
      <c r="C159" s="12"/>
      <c r="D159" s="17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ht="15.75" customHeight="1">
      <c r="A160" s="15"/>
      <c r="B160" s="16"/>
      <c r="C160" s="12"/>
      <c r="D160" s="17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ht="15.75" customHeight="1">
      <c r="A161" s="15"/>
      <c r="B161" s="16"/>
      <c r="C161" s="12"/>
      <c r="D161" s="17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ht="15.75" customHeight="1">
      <c r="A162" s="15"/>
      <c r="B162" s="16"/>
      <c r="C162" s="12"/>
      <c r="D162" s="17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ht="15.75" customHeight="1">
      <c r="A163" s="15"/>
      <c r="B163" s="16"/>
      <c r="C163" s="12"/>
      <c r="D163" s="17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ht="15.75" customHeight="1">
      <c r="A164" s="15"/>
      <c r="B164" s="16"/>
      <c r="C164" s="12"/>
      <c r="D164" s="17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ht="15.75" customHeight="1">
      <c r="A165" s="15"/>
      <c r="B165" s="16"/>
      <c r="C165" s="12"/>
      <c r="D165" s="17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ht="15.75" customHeight="1">
      <c r="A166" s="15"/>
      <c r="B166" s="16"/>
      <c r="C166" s="12"/>
      <c r="D166" s="17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ht="15.75" customHeight="1">
      <c r="A167" s="15"/>
      <c r="B167" s="16"/>
      <c r="C167" s="12"/>
      <c r="D167" s="17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ht="15.75" customHeight="1">
      <c r="A168" s="15"/>
      <c r="B168" s="16"/>
      <c r="C168" s="12"/>
      <c r="D168" s="1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ht="15.75" customHeight="1">
      <c r="A169" s="15"/>
      <c r="B169" s="16"/>
      <c r="C169" s="12"/>
      <c r="D169" s="17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ht="15.75" customHeight="1">
      <c r="A170" s="15"/>
      <c r="B170" s="16"/>
      <c r="C170" s="12"/>
      <c r="D170" s="1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ht="15.75" customHeight="1">
      <c r="A171" s="15"/>
      <c r="B171" s="16"/>
      <c r="C171" s="12"/>
      <c r="D171" s="1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ht="15.75" customHeight="1">
      <c r="A172" s="15"/>
      <c r="B172" s="16"/>
      <c r="C172" s="12"/>
      <c r="D172" s="1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ht="15.75" customHeight="1">
      <c r="A173" s="15"/>
      <c r="B173" s="16"/>
      <c r="C173" s="12"/>
      <c r="D173" s="1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ht="15.75" customHeight="1">
      <c r="A174" s="15"/>
      <c r="B174" s="16"/>
      <c r="C174" s="12"/>
      <c r="D174" s="1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ht="15.75" customHeight="1">
      <c r="A175" s="15"/>
      <c r="B175" s="16"/>
      <c r="C175" s="12"/>
      <c r="D175" s="1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ht="15.75" customHeight="1">
      <c r="A176" s="15"/>
      <c r="B176" s="16"/>
      <c r="C176" s="12"/>
      <c r="D176" s="17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ht="15.75" customHeight="1">
      <c r="A177" s="15"/>
      <c r="B177" s="16"/>
      <c r="C177" s="12"/>
      <c r="D177" s="17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ht="15.75" customHeight="1">
      <c r="A178" s="15"/>
      <c r="B178" s="16"/>
      <c r="C178" s="12"/>
      <c r="D178" s="1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ht="15.75" customHeight="1">
      <c r="A179" s="15"/>
      <c r="B179" s="16"/>
      <c r="C179" s="12"/>
      <c r="D179" s="17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ht="15.75" customHeight="1">
      <c r="A180" s="15"/>
      <c r="B180" s="16"/>
      <c r="C180" s="12"/>
      <c r="D180" s="1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ht="15.75" customHeight="1">
      <c r="A181" s="15"/>
      <c r="B181" s="16"/>
      <c r="C181" s="12"/>
      <c r="D181" s="1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ht="15.75" customHeight="1">
      <c r="A182" s="15"/>
      <c r="B182" s="16"/>
      <c r="C182" s="12"/>
      <c r="D182" s="17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ht="15.75" customHeight="1">
      <c r="A183" s="15"/>
      <c r="B183" s="16"/>
      <c r="C183" s="12"/>
      <c r="D183" s="1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ht="15.75" customHeight="1">
      <c r="A184" s="15"/>
      <c r="B184" s="16"/>
      <c r="C184" s="12"/>
      <c r="D184" s="1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ht="15.75" customHeight="1">
      <c r="A185" s="15"/>
      <c r="B185" s="16"/>
      <c r="C185" s="12"/>
      <c r="D185" s="1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ht="15.75" customHeight="1">
      <c r="A186" s="15"/>
      <c r="B186" s="16"/>
      <c r="C186" s="12"/>
      <c r="D186" s="1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ht="15.75" customHeight="1">
      <c r="A187" s="15"/>
      <c r="B187" s="16"/>
      <c r="C187" s="12"/>
      <c r="D187" s="1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ht="15.75" customHeight="1">
      <c r="A188" s="15"/>
      <c r="B188" s="16"/>
      <c r="C188" s="12"/>
      <c r="D188" s="1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ht="15.75" customHeight="1">
      <c r="A189" s="15"/>
      <c r="B189" s="16"/>
      <c r="C189" s="12"/>
      <c r="D189" s="1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ht="15.75" customHeight="1">
      <c r="A190" s="15"/>
      <c r="B190" s="16"/>
      <c r="C190" s="12"/>
      <c r="D190" s="1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ht="15.75" customHeight="1">
      <c r="A191" s="15"/>
      <c r="B191" s="16"/>
      <c r="C191" s="12"/>
      <c r="D191" s="1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ht="15.75" customHeight="1">
      <c r="A192" s="15"/>
      <c r="B192" s="16"/>
      <c r="C192" s="12"/>
      <c r="D192" s="1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ht="15.75" customHeight="1">
      <c r="A193" s="15"/>
      <c r="B193" s="16"/>
      <c r="C193" s="12"/>
      <c r="D193" s="1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ht="15.75" customHeight="1">
      <c r="A194" s="15"/>
      <c r="B194" s="16"/>
      <c r="C194" s="12"/>
      <c r="D194" s="1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ht="15.75" customHeight="1">
      <c r="A195" s="15"/>
      <c r="B195" s="16"/>
      <c r="C195" s="12"/>
      <c r="D195" s="1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ht="15.75" customHeight="1">
      <c r="A196" s="15"/>
      <c r="B196" s="16"/>
      <c r="C196" s="12"/>
      <c r="D196" s="1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ht="15.75" customHeight="1">
      <c r="A197" s="15"/>
      <c r="B197" s="16"/>
      <c r="C197" s="12"/>
      <c r="D197" s="1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ht="15.75" customHeight="1">
      <c r="A198" s="15"/>
      <c r="B198" s="16"/>
      <c r="C198" s="12"/>
      <c r="D198" s="1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ht="15.75" customHeight="1">
      <c r="A199" s="15"/>
      <c r="B199" s="16"/>
      <c r="C199" s="12"/>
      <c r="D199" s="1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ht="15.75" customHeight="1">
      <c r="A200" s="15"/>
      <c r="B200" s="16"/>
      <c r="C200" s="12"/>
      <c r="D200" s="1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ht="15.75" customHeight="1">
      <c r="A201" s="15"/>
      <c r="B201" s="16"/>
      <c r="C201" s="12"/>
      <c r="D201" s="1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ht="15.75" customHeight="1">
      <c r="A202" s="15"/>
      <c r="B202" s="16"/>
      <c r="C202" s="12"/>
      <c r="D202" s="1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ht="15.75" customHeight="1">
      <c r="A203" s="15"/>
      <c r="B203" s="16"/>
      <c r="C203" s="12"/>
      <c r="D203" s="1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ht="15.75" customHeight="1">
      <c r="A204" s="15"/>
      <c r="B204" s="16"/>
      <c r="C204" s="12"/>
      <c r="D204" s="1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ht="15.75" customHeight="1">
      <c r="A205" s="15"/>
      <c r="B205" s="16"/>
      <c r="C205" s="12"/>
      <c r="D205" s="1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ht="15.75" customHeight="1">
      <c r="A206" s="15"/>
      <c r="B206" s="16"/>
      <c r="C206" s="12"/>
      <c r="D206" s="1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ht="15.75" customHeight="1">
      <c r="A207" s="15"/>
      <c r="B207" s="16"/>
      <c r="C207" s="12"/>
      <c r="D207" s="1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ht="15.75" customHeight="1">
      <c r="A208" s="15"/>
      <c r="B208" s="16"/>
      <c r="C208" s="12"/>
      <c r="D208" s="1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ht="15.75" customHeight="1">
      <c r="A209" s="15"/>
      <c r="B209" s="16"/>
      <c r="C209" s="12"/>
      <c r="D209" s="1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ht="15.75" customHeight="1">
      <c r="A210" s="15"/>
      <c r="B210" s="16"/>
      <c r="C210" s="12"/>
      <c r="D210" s="1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ht="15.75" customHeight="1">
      <c r="A211" s="15"/>
      <c r="B211" s="16"/>
      <c r="C211" s="12"/>
      <c r="D211" s="1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ht="15.75" customHeight="1">
      <c r="A212" s="15"/>
      <c r="B212" s="16"/>
      <c r="C212" s="12"/>
      <c r="D212" s="1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  <row r="213" ht="15.75" customHeight="1">
      <c r="A213" s="15"/>
      <c r="B213" s="16"/>
      <c r="C213" s="12"/>
      <c r="D213" s="1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</row>
    <row r="214" ht="15.75" customHeight="1">
      <c r="A214" s="15"/>
      <c r="B214" s="16"/>
      <c r="C214" s="12"/>
      <c r="D214" s="1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</row>
    <row r="215" ht="15.75" customHeight="1">
      <c r="A215" s="15"/>
      <c r="B215" s="16"/>
      <c r="C215" s="12"/>
      <c r="D215" s="1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</row>
    <row r="216" ht="15.75" customHeight="1">
      <c r="A216" s="15"/>
      <c r="B216" s="16"/>
      <c r="C216" s="12"/>
      <c r="D216" s="1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</row>
    <row r="217" ht="15.75" customHeight="1">
      <c r="A217" s="15"/>
      <c r="B217" s="16"/>
      <c r="C217" s="12"/>
      <c r="D217" s="1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</row>
    <row r="218" ht="15.75" customHeight="1">
      <c r="A218" s="15"/>
      <c r="B218" s="16"/>
      <c r="C218" s="12"/>
      <c r="D218" s="1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</row>
    <row r="219" ht="15.75" customHeight="1">
      <c r="A219" s="15"/>
      <c r="B219" s="16"/>
      <c r="C219" s="12"/>
      <c r="D219" s="1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</row>
    <row r="220" ht="15.75" customHeight="1">
      <c r="A220" s="15"/>
      <c r="B220" s="16"/>
      <c r="C220" s="12"/>
      <c r="D220" s="1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</row>
    <row r="221" ht="15.75" customHeight="1">
      <c r="A221" s="15"/>
      <c r="B221" s="16"/>
      <c r="C221" s="12"/>
      <c r="D221" s="1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</row>
    <row r="222" ht="15.75" customHeight="1">
      <c r="A222" s="15"/>
      <c r="B222" s="16"/>
      <c r="C222" s="12"/>
      <c r="D222" s="1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</row>
    <row r="223" ht="15.75" customHeight="1">
      <c r="A223" s="15"/>
      <c r="B223" s="16"/>
      <c r="C223" s="12"/>
      <c r="D223" s="1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</row>
    <row r="224" ht="15.75" customHeight="1">
      <c r="A224" s="15"/>
      <c r="B224" s="16"/>
      <c r="C224" s="12"/>
      <c r="D224" s="1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</row>
    <row r="225" ht="15.75" customHeight="1">
      <c r="A225" s="15"/>
      <c r="B225" s="16"/>
      <c r="C225" s="12"/>
      <c r="D225" s="1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</row>
    <row r="226" ht="15.75" customHeight="1">
      <c r="A226" s="15"/>
      <c r="B226" s="16"/>
      <c r="C226" s="12"/>
      <c r="D226" s="1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</row>
    <row r="227" ht="15.75" customHeight="1">
      <c r="A227" s="15"/>
      <c r="B227" s="16"/>
      <c r="C227" s="12"/>
      <c r="D227" s="1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</row>
    <row r="228" ht="15.75" customHeight="1">
      <c r="A228" s="15"/>
      <c r="B228" s="16"/>
      <c r="C228" s="12"/>
      <c r="D228" s="1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</row>
    <row r="229" ht="15.75" customHeight="1">
      <c r="A229" s="15"/>
      <c r="B229" s="16"/>
      <c r="C229" s="12"/>
      <c r="D229" s="1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</row>
    <row r="230" ht="15.75" customHeight="1">
      <c r="A230" s="15"/>
      <c r="B230" s="16"/>
      <c r="C230" s="12"/>
      <c r="D230" s="1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</row>
    <row r="231" ht="15.75" customHeight="1">
      <c r="A231" s="15"/>
      <c r="B231" s="16"/>
      <c r="C231" s="12"/>
      <c r="D231" s="1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</row>
    <row r="232" ht="15.75" customHeight="1">
      <c r="A232" s="15"/>
      <c r="B232" s="16"/>
      <c r="C232" s="12"/>
      <c r="D232" s="1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</row>
    <row r="233" ht="15.75" customHeight="1">
      <c r="A233" s="15"/>
      <c r="B233" s="16"/>
      <c r="C233" s="12"/>
      <c r="D233" s="1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</row>
    <row r="234" ht="15.75" customHeight="1">
      <c r="A234" s="15"/>
      <c r="B234" s="16"/>
      <c r="C234" s="12"/>
      <c r="D234" s="1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</row>
    <row r="235" ht="15.75" customHeight="1">
      <c r="A235" s="15"/>
      <c r="B235" s="16"/>
      <c r="C235" s="12"/>
      <c r="D235" s="1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</row>
    <row r="236" ht="15.75" customHeight="1">
      <c r="A236" s="15"/>
      <c r="B236" s="16"/>
      <c r="C236" s="12"/>
      <c r="D236" s="1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</row>
    <row r="237" ht="15.75" customHeight="1">
      <c r="A237" s="15"/>
      <c r="B237" s="16"/>
      <c r="C237" s="12"/>
      <c r="D237" s="1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</row>
    <row r="238" ht="15.75" customHeight="1">
      <c r="A238" s="15"/>
      <c r="B238" s="16"/>
      <c r="C238" s="12"/>
      <c r="D238" s="1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</row>
    <row r="239" ht="15.75" customHeight="1">
      <c r="A239" s="15"/>
      <c r="B239" s="16"/>
      <c r="C239" s="12"/>
      <c r="D239" s="1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</row>
    <row r="240" ht="15.75" customHeight="1">
      <c r="A240" s="15"/>
      <c r="B240" s="16"/>
      <c r="C240" s="12"/>
      <c r="D240" s="1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</row>
    <row r="241" ht="15.75" customHeight="1">
      <c r="A241" s="15"/>
      <c r="B241" s="16"/>
      <c r="C241" s="12"/>
      <c r="D241" s="1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</row>
    <row r="242" ht="15.75" customHeight="1">
      <c r="A242" s="15"/>
      <c r="B242" s="16"/>
      <c r="C242" s="12"/>
      <c r="D242" s="1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</row>
    <row r="243" ht="15.75" customHeight="1">
      <c r="A243" s="15"/>
      <c r="B243" s="16"/>
      <c r="C243" s="12"/>
      <c r="D243" s="1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</row>
    <row r="244" ht="15.75" customHeight="1">
      <c r="A244" s="15"/>
      <c r="B244" s="16"/>
      <c r="C244" s="12"/>
      <c r="D244" s="1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</row>
    <row r="245" ht="15.75" customHeight="1">
      <c r="A245" s="15"/>
      <c r="B245" s="16"/>
      <c r="C245" s="12"/>
      <c r="D245" s="1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</row>
    <row r="246" ht="15.75" customHeight="1">
      <c r="A246" s="15"/>
      <c r="B246" s="16"/>
      <c r="C246" s="12"/>
      <c r="D246" s="1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</row>
    <row r="247" ht="15.75" customHeight="1">
      <c r="A247" s="15"/>
      <c r="B247" s="16"/>
      <c r="C247" s="12"/>
      <c r="D247" s="1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</row>
    <row r="248" ht="15.75" customHeight="1">
      <c r="A248" s="15"/>
      <c r="B248" s="16"/>
      <c r="C248" s="12"/>
      <c r="D248" s="1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</row>
    <row r="249" ht="15.75" customHeight="1">
      <c r="A249" s="15"/>
      <c r="B249" s="16"/>
      <c r="C249" s="12"/>
      <c r="D249" s="1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</row>
    <row r="250" ht="15.75" customHeight="1">
      <c r="A250" s="15"/>
      <c r="B250" s="16"/>
      <c r="C250" s="12"/>
      <c r="D250" s="1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</row>
    <row r="251" ht="15.75" customHeight="1">
      <c r="A251" s="15"/>
      <c r="B251" s="16"/>
      <c r="C251" s="12"/>
      <c r="D251" s="1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</row>
    <row r="252" ht="15.75" customHeight="1">
      <c r="A252" s="15"/>
      <c r="B252" s="16"/>
      <c r="C252" s="12"/>
      <c r="D252" s="1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</row>
    <row r="253" ht="15.75" customHeight="1">
      <c r="A253" s="15"/>
      <c r="B253" s="16"/>
      <c r="C253" s="12"/>
      <c r="D253" s="1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</row>
    <row r="254" ht="15.75" customHeight="1">
      <c r="A254" s="15"/>
      <c r="B254" s="16"/>
      <c r="C254" s="12"/>
      <c r="D254" s="1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</row>
    <row r="255" ht="15.75" customHeight="1">
      <c r="A255" s="15"/>
      <c r="B255" s="16"/>
      <c r="C255" s="12"/>
      <c r="D255" s="1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</row>
    <row r="256" ht="15.75" customHeight="1">
      <c r="A256" s="15"/>
      <c r="B256" s="16"/>
      <c r="C256" s="12"/>
      <c r="D256" s="1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</row>
    <row r="257" ht="15.75" customHeight="1">
      <c r="A257" s="15"/>
      <c r="B257" s="16"/>
      <c r="C257" s="12"/>
      <c r="D257" s="1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</row>
    <row r="258" ht="15.75" customHeight="1">
      <c r="A258" s="15"/>
      <c r="B258" s="16"/>
      <c r="C258" s="12"/>
      <c r="D258" s="1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</row>
    <row r="259" ht="15.75" customHeight="1">
      <c r="A259" s="15"/>
      <c r="B259" s="16"/>
      <c r="C259" s="12"/>
      <c r="D259" s="1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</row>
    <row r="260" ht="15.75" customHeight="1">
      <c r="A260" s="15"/>
      <c r="B260" s="16"/>
      <c r="C260" s="12"/>
      <c r="D260" s="1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</row>
    <row r="261" ht="15.75" customHeight="1">
      <c r="A261" s="15"/>
      <c r="B261" s="16"/>
      <c r="C261" s="12"/>
      <c r="D261" s="1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</row>
    <row r="262" ht="15.75" customHeight="1">
      <c r="A262" s="15"/>
      <c r="B262" s="16"/>
      <c r="C262" s="12"/>
      <c r="D262" s="1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</row>
    <row r="263" ht="15.75" customHeight="1">
      <c r="A263" s="15"/>
      <c r="B263" s="16"/>
      <c r="C263" s="12"/>
      <c r="D263" s="1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</row>
    <row r="264" ht="15.75" customHeight="1">
      <c r="A264" s="15"/>
      <c r="B264" s="16"/>
      <c r="C264" s="12"/>
      <c r="D264" s="1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</row>
    <row r="265" ht="15.75" customHeight="1">
      <c r="A265" s="15"/>
      <c r="B265" s="16"/>
      <c r="C265" s="12"/>
      <c r="D265" s="1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</row>
    <row r="266" ht="15.75" customHeight="1">
      <c r="A266" s="15"/>
      <c r="B266" s="16"/>
      <c r="C266" s="12"/>
      <c r="D266" s="1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</row>
    <row r="267" ht="15.75" customHeight="1">
      <c r="A267" s="15"/>
      <c r="B267" s="16"/>
      <c r="C267" s="12"/>
      <c r="D267" s="1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</row>
    <row r="268" ht="15.75" customHeight="1">
      <c r="A268" s="15"/>
      <c r="B268" s="16"/>
      <c r="C268" s="12"/>
      <c r="D268" s="1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</row>
    <row r="269" ht="15.75" customHeight="1">
      <c r="A269" s="15"/>
      <c r="B269" s="16"/>
      <c r="C269" s="12"/>
      <c r="D269" s="1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</row>
    <row r="270" ht="15.75" customHeight="1">
      <c r="A270" s="15"/>
      <c r="B270" s="16"/>
      <c r="C270" s="12"/>
      <c r="D270" s="1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</row>
    <row r="271" ht="15.75" customHeight="1">
      <c r="A271" s="15"/>
      <c r="B271" s="16"/>
      <c r="C271" s="12"/>
      <c r="D271" s="1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</row>
    <row r="272" ht="15.75" customHeight="1">
      <c r="A272" s="15"/>
      <c r="B272" s="16"/>
      <c r="C272" s="12"/>
      <c r="D272" s="1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</row>
    <row r="273" ht="15.75" customHeight="1">
      <c r="A273" s="15"/>
      <c r="B273" s="16"/>
      <c r="C273" s="12"/>
      <c r="D273" s="1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</row>
    <row r="274" ht="15.75" customHeight="1">
      <c r="A274" s="15"/>
      <c r="B274" s="16"/>
      <c r="C274" s="12"/>
      <c r="D274" s="1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</row>
    <row r="275" ht="15.75" customHeight="1">
      <c r="A275" s="15"/>
      <c r="B275" s="16"/>
      <c r="C275" s="12"/>
      <c r="D275" s="1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</row>
    <row r="276" ht="15.75" customHeight="1">
      <c r="A276" s="15"/>
      <c r="B276" s="16"/>
      <c r="C276" s="12"/>
      <c r="D276" s="1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</row>
    <row r="277" ht="15.75" customHeight="1">
      <c r="A277" s="15"/>
      <c r="B277" s="16"/>
      <c r="C277" s="12"/>
      <c r="D277" s="1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</row>
    <row r="278" ht="15.75" customHeight="1">
      <c r="A278" s="15"/>
      <c r="B278" s="16"/>
      <c r="C278" s="12"/>
      <c r="D278" s="1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</row>
    <row r="279" ht="15.75" customHeight="1">
      <c r="A279" s="15"/>
      <c r="B279" s="16"/>
      <c r="C279" s="12"/>
      <c r="D279" s="1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</row>
    <row r="280" ht="15.75" customHeight="1">
      <c r="A280" s="15"/>
      <c r="B280" s="16"/>
      <c r="C280" s="12"/>
      <c r="D280" s="1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</row>
    <row r="281" ht="15.75" customHeight="1">
      <c r="A281" s="15"/>
      <c r="B281" s="16"/>
      <c r="C281" s="12"/>
      <c r="D281" s="1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</row>
    <row r="282" ht="15.75" customHeight="1">
      <c r="A282" s="15"/>
      <c r="B282" s="16"/>
      <c r="C282" s="12"/>
      <c r="D282" s="1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</row>
    <row r="283" ht="15.75" customHeight="1">
      <c r="A283" s="15"/>
      <c r="B283" s="16"/>
      <c r="C283" s="12"/>
      <c r="D283" s="1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</row>
    <row r="284" ht="15.75" customHeight="1">
      <c r="A284" s="15"/>
      <c r="B284" s="16"/>
      <c r="C284" s="12"/>
      <c r="D284" s="1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</row>
    <row r="285" ht="15.75" customHeight="1">
      <c r="A285" s="15"/>
      <c r="B285" s="16"/>
      <c r="C285" s="12"/>
      <c r="D285" s="1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</row>
    <row r="286" ht="15.75" customHeight="1">
      <c r="A286" s="15"/>
      <c r="B286" s="16"/>
      <c r="C286" s="12"/>
      <c r="D286" s="1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</row>
    <row r="287" ht="15.75" customHeight="1">
      <c r="A287" s="15"/>
      <c r="B287" s="16"/>
      <c r="C287" s="12"/>
      <c r="D287" s="1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</row>
    <row r="288" ht="15.75" customHeight="1">
      <c r="A288" s="15"/>
      <c r="B288" s="16"/>
      <c r="C288" s="12"/>
      <c r="D288" s="1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</row>
    <row r="289" ht="15.75" customHeight="1">
      <c r="A289" s="15"/>
      <c r="B289" s="16"/>
      <c r="C289" s="12"/>
      <c r="D289" s="1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</row>
    <row r="290" ht="15.75" customHeight="1">
      <c r="A290" s="15"/>
      <c r="B290" s="16"/>
      <c r="C290" s="12"/>
      <c r="D290" s="1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</row>
    <row r="291" ht="15.75" customHeight="1">
      <c r="A291" s="15"/>
      <c r="B291" s="16"/>
      <c r="C291" s="12"/>
      <c r="D291" s="1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</row>
    <row r="292" ht="15.75" customHeight="1">
      <c r="A292" s="15"/>
      <c r="B292" s="16"/>
      <c r="C292" s="12"/>
      <c r="D292" s="1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</row>
    <row r="293" ht="15.75" customHeight="1">
      <c r="A293" s="15"/>
      <c r="B293" s="16"/>
      <c r="C293" s="12"/>
      <c r="D293" s="1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</row>
    <row r="294" ht="15.75" customHeight="1">
      <c r="A294" s="15"/>
      <c r="B294" s="16"/>
      <c r="C294" s="12"/>
      <c r="D294" s="1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</row>
    <row r="295" ht="15.75" customHeight="1">
      <c r="A295" s="15"/>
      <c r="B295" s="16"/>
      <c r="C295" s="12"/>
      <c r="D295" s="1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</row>
    <row r="296" ht="15.75" customHeight="1">
      <c r="A296" s="15"/>
      <c r="B296" s="16"/>
      <c r="C296" s="12"/>
      <c r="D296" s="1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</row>
    <row r="297" ht="15.75" customHeight="1">
      <c r="A297" s="15"/>
      <c r="B297" s="16"/>
      <c r="C297" s="12"/>
      <c r="D297" s="1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</row>
    <row r="298" ht="15.75" customHeight="1">
      <c r="A298" s="15"/>
      <c r="B298" s="16"/>
      <c r="C298" s="12"/>
      <c r="D298" s="1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</row>
    <row r="299" ht="15.75" customHeight="1">
      <c r="A299" s="15"/>
      <c r="B299" s="16"/>
      <c r="C299" s="12"/>
      <c r="D299" s="1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</row>
    <row r="300" ht="15.75" customHeight="1">
      <c r="A300" s="15"/>
      <c r="B300" s="16"/>
      <c r="C300" s="12"/>
      <c r="D300" s="1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</row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D1"/>
  </mergeCells>
  <conditionalFormatting sqref="B3:B100 D3:D100">
    <cfRule type="expression" dxfId="0" priority="1">
      <formula>$D3="проверка пройдена"</formula>
    </cfRule>
  </conditionalFormatting>
  <conditionalFormatting sqref="G18">
    <cfRule type="notContainsBlanks" dxfId="1" priority="2">
      <formula>LEN(TRIM(G18))&gt;0</formula>
    </cfRule>
  </conditionalFormatting>
  <conditionalFormatting sqref="C3:C100">
    <cfRule type="containsText" dxfId="2" priority="3" operator="containsText" text="Нет (ПРИШЛИТЕ ПРИКАЗ на info@copp66.ru либо на grigorevwork@mail.ru)">
      <formula>NOT(ISERROR(SEARCH(("Нет (ПРИШЛИТЕ ПРИКАЗ на info@copp66.ru либо на grigorevwork@mail.ru)"),(C3))))</formula>
    </cfRule>
  </conditionalFormatting>
  <conditionalFormatting sqref="C3:C100">
    <cfRule type="expression" dxfId="0" priority="4">
      <formula>AND($C3="Да",$D3="проверка пройдена")</formula>
    </cfRule>
  </conditionalFormatting>
  <hyperlinks>
    <hyperlink r:id="rId1" ref="G2"/>
    <hyperlink display="ГАПОУ СО Алапаевский многопрофильный техникум" location="1!A1" ref="B3"/>
    <hyperlink display="ГАПОУ СО Артемовский колледж точного приборостроения" location="2!A1" ref="B4"/>
    <hyperlink display="ГАПОУ СО Артинский агропромышленный техникум" location="3!A1" ref="B5"/>
    <hyperlink display="ГАПОУ СО Асбестовский политехникум" location="4!A1" ref="B6"/>
    <hyperlink display="ГАПОУ СО Баранчинский электромеханический техникум" location="5!A1" ref="B7"/>
    <hyperlink display="ГАПОУ СО Белоярский многопрофильный техникум" location="6!A1" ref="B8"/>
    <hyperlink display="ГАПОУ СО Берёзовский техникум Профи" location="7!A1" ref="B9"/>
    <hyperlink display="ГАПОУ СО Богдановичский политехникум" location="8!A1" ref="B10"/>
    <hyperlink display="ГАПОУ СО Верхнепышминский механико-технологический техникум Юность" location="9!A1" ref="B11"/>
    <hyperlink display="ГАПОУ СО Верхнесалдинский авиаметаллургический колледж им. А.А. Евстигнеева" location="10!A1" ref="B12"/>
    <hyperlink display="ГАПОУ СО Верхнесинячихинский агропромышленный техникум" location="11!A1" ref="B13"/>
    <hyperlink display="ГАПОУ СО Верхнетуринский механический техникум" location="12!A1" ref="B14"/>
    <hyperlink display="ГАПОУ СО Высокогорский многопрофильный техникум" location="13!A1" ref="B15"/>
    <hyperlink display="ГАПОУ СО Екатеринбургский автомобильно-дорожный колледж" location="14!A1" ref="B16"/>
    <hyperlink display="ГАПОУ СО Екатеринбургский колледж транспортного строительства" location="15!A1" ref="B17"/>
    <hyperlink display="ГАПОУ СО Екатеринбургский монтажный колледж" location="16!A1" ref="B18"/>
    <hyperlink display="ГАПОУ СО Екатеринбургский политехникум" location="17!A1" ref="B19"/>
    <hyperlink display="ГАПОУ СО Екатеринбургский промышленно-технологический техникум им. В.М. Курочкина" location="18!A1" ref="B20"/>
    <hyperlink display="ГАПОУ СО Екатеринбургский техникум Автоматика" location="19!A1" ref="B21"/>
    <hyperlink display="ГАПОУ СО Екатеринбургский техникум отраслевых технологий и сервиса" location="20!A1" ref="B22"/>
    <hyperlink display="ГАПОУ СО Екатеринбургский техникум химического машиностроения" location="21!A1" ref="B23"/>
    <hyperlink display="ГАПОУ СО Екатеринбургский торгово-экономический техникум" location="22!A1" ref="B24"/>
    <hyperlink display="ГАПОУ СО Екатеринбургский экономико-технологический колледж" location="23!A1" ref="B25"/>
    <hyperlink display="ГАПОУ СО Екатеринбургский энергетический техникум" location="24!A1" ref="B26"/>
    <hyperlink display="ГАПОУ СО Ирбитский аграрный техникум" location="25!A1" ref="B27"/>
    <hyperlink display="ГАПОУ СО Ирбитский гуманитарный колледж" location="26!A1" ref="B28"/>
    <hyperlink display="ГАПОУ СО Ирбитский мотоциклетный техникум" location="27!A1" ref="B29"/>
    <hyperlink display="ГАПОУ СО Ирбитский политехникум" location="28!A1" ref="B30"/>
    <hyperlink display="ГАПОУ СО Исовский геологоразведочный техникум" location="29!A1" ref="B31"/>
    <hyperlink display="ГАПОУ СО Каменск-Уральский агропромышленный техникум" location="30!A1" ref="B32"/>
    <hyperlink display="ГАПОУ СО Каменск-Уральский педагогический колледж" location="31!A1" ref="B33"/>
    <hyperlink display="ГАПОУ СО Каменск-Уральский политехнический колледж" location="32!A1" ref="B34"/>
    <hyperlink display="ГАПОУ СО Каменск-Уральский радиотехнический техникум" location="33!A1" ref="B35"/>
    <hyperlink display="ГАПОУ СО Каменск-Уральский техникум торговли и сервиса" location="34!A1" ref="B36"/>
    <hyperlink display="ГАПОУ СО Камышловский гуманитарно-технологический техникум" location="35!A1" ref="B37"/>
    <hyperlink display="ГАПОУ СО Камышловский гуманитарно-технологический техникум (Пыш. ф)" location="36!A1" ref="B38"/>
    <hyperlink display="ГАПОУ СО Камышловский педагогический колледж" location="37!A1" ref="B39"/>
    <hyperlink display="ГАПОУ СО Камышловский техникум промышленности и транспорта" location="38!A1" ref="B40"/>
    <hyperlink display="ГАПОУ СО Карпинский машиностроительный техникум" location="39!A1" ref="B41"/>
    <hyperlink display="ГАПОУ СО Карпинский машиностроительный техникум (филиал)" location="40!A1" ref="B42"/>
    <hyperlink display="ГАПОУ СО Колледж управления и сервиса Стиль" location="41!A1" ref="B43"/>
    <hyperlink display="ГАПОУ СО Краснотурьинский индустриальный колледж" location="42!A1" ref="B44"/>
    <hyperlink display="ГАПОУ СО Краснотурьинский политехникум" location="43!A1" ref="B45"/>
    <hyperlink display="ГАПОУ СО Красноуральский многопрофильный техникум" location="44!A1" ref="B46"/>
    <hyperlink display="ГАПОУ СО Красноуфимский аграрный колледж" location="45!A1" ref="B47"/>
    <hyperlink display="ГАПОУ СО Красноуфимский аграрный колледж (Ачит.филиал)" location="46!A1" ref="B48"/>
    <hyperlink display="ГАПОУ СО Красноуфимский многопрофильный техникум" location="47!A1" ref="B49"/>
    <hyperlink display="ГАПОУ СО Нижнетагильский горно-металлургический колледж им. Е.А. и М.Е. Черепановых" location="48!A1" ref="B50"/>
    <hyperlink display="ГАПОУ СО Нижнетагильский горно-металлургический колледж им. Е.А. и М.Е. Черепановых (филиал г. Н.Салда)" location="49!A1" ref="B51"/>
    <hyperlink display="ГАПОУ СО Нижнетагильский государственный профессиональный колледж им. Н. А. Демидова" location="50!A1" ref="B52"/>
    <hyperlink display="ГАПОУ СО Нижнетагильский государственный профессиональный колледж им. Н. А. Демидова (филиал)" location="51!A1" ref="B53"/>
    <hyperlink display="ГАПОУ СО Нижнетагильский железнодорожный техникум" location="52!A1" ref="B54"/>
    <hyperlink display="ГАПОУ СО Нижнетагильский педагогический колледж № 1" location="53!A1" ref="B55"/>
    <hyperlink display="ГАПОУ СО Нижнетагильский педагогический колледж № 2" location="54!A1" ref="B56"/>
    <hyperlink display="ГАПОУ СО Нижнетагильский строительный колледж" location="55!A1" ref="B57"/>
    <hyperlink display="ГАПОУ СО Нижнетагильский техникум металлообрабатывающих производств и сервиса" location="56!A1" ref="B58"/>
    <hyperlink display="ГАПОУ СО Нижнетагильский торгово-экономический колледж" location="57!A1" ref="B59"/>
    <hyperlink display="ГАПОУ СО Новоуральский технологический колледж" location="58!A1" ref="B60"/>
    <hyperlink display="ГАПОУ СО Областной техникум дизайна и сервиса" location="59!A1" ref="B61"/>
    <hyperlink display="ГАПОУ СО Первоуральский металлургический колледж" location="60!A1" ref="B62"/>
    <hyperlink display="ГАПОУ СО Первоуральский политехникум" location="61!A1" ref="B63"/>
    <hyperlink display="ГАПОУ СО Полевской многопрофильный техникум им. В.И. Назарова" location="62!A1" ref="B64"/>
    <hyperlink display="ГАПОУ СО Полипрофильный техникум им. О.В. Терешкина" location="63!A1" ref="B65"/>
    <hyperlink display="ГАПОУ СО Ревдинский многопрофильный техникум" location="64!A1" ref="B66"/>
    <hyperlink display="ГАПОУ СО Ревдинский педагогический колледж" location="65!A1" ref="B67"/>
    <hyperlink display="ГАПОУ СО Режевской политехникум" location="66!A1" ref="B68"/>
    <hyperlink display="ГАПОУ СО Свердловский областной педагогический колледж" location="67!A1" ref="B69"/>
    <hyperlink display="ГАПОУ СО Северный педагогический колледж" location="68!A1" ref="B70"/>
    <hyperlink display="ГАПОУ СО Североуральский политехникум" location="69!A1" ref="B71"/>
    <hyperlink display="ГАПОУ СО Североуральский политехникум (филиал)" location="70!A1" ref="B72"/>
    <hyperlink display="ГАПОУ СО Сергинский многопрофильный техникум" location="71!A1" ref="B73"/>
    <hyperlink display="ГАПОУ СО Серовский политехнический техникум" location="72!A1" ref="B74"/>
    <hyperlink display="ГАПОУ СО Серовский техникум сферы обслуживания и питания" location="73!A1" ref="B75"/>
    <hyperlink display="ГАПОУ СО Слободотуринский аграрно-экономический техникум" location="74!A1" ref="B76"/>
    <hyperlink display="ГАПОУ СО Социально-профессиональный техникум Строитель" location="75!A1" ref="B77"/>
    <hyperlink display="ГАПОУ СО Сухоложский многопрофильный техникум" location="76!A1" ref="B78"/>
    <hyperlink display="ГАПОУ СО Сысертский социально-экономический техникум Родник" location="77!A1" ref="B79"/>
    <hyperlink display="ГАПОУ СО Тавдинский техникум им. А.А. Елохина" location="78!A1" ref="B80"/>
    <hyperlink display="ГАПОУ СО Талицкий лесотехнический колледж им. Н.И. Кузнецова" location="79!A1" ref="B81"/>
    <hyperlink display="ГАПОУ СО Талицкий лесотехнический колледж им. Н.И. Кузнецова (Тугулымский филиал)" location="80!A1" ref="B82"/>
    <hyperlink display="ГАПОУ СО Техникум индустрии питания и услуг Кулинар" location="81!A1" ref="B83"/>
    <hyperlink display="ГАПОУ СО Туринский многопрофильный техникум" location="82!A1" ref="B84"/>
    <hyperlink display="ГАПОУ СО Уральский горнозаводской колледж имени Демидовых" location="83!A1" ref="B85"/>
    <hyperlink display="ГАПОУ СО Уральский государственный колледж им. И.И. Ползунова" location="84!A1" ref="B86"/>
    <hyperlink display="ГАПОУ СО Уральский государственный колледж им. И.И. Ползунова (В.Пышма)" location="85!A1" ref="B87"/>
    <hyperlink display="ГАПОУ СО Уральский государственный колледж им. И.И. Ползунова (Киров)" location="86!A1" ref="B88"/>
    <hyperlink display="ГАПОУ СО Уральский железнодорожный техникум" location="87!A1" ref="B89"/>
    <hyperlink display="ГАПОУ СО Уральский железнодорожный техникум (Красноуфимский филиал)" location="88!A1" ref="B90"/>
    <hyperlink display="ГАПОУ СО Уральский колледж бизнеса, управления и технологии красоты" location="89!A1" ref="B91"/>
    <hyperlink display="ГАПОУ СО Уральский колледж строительства, архитектуры и предпринимательства" location="90!A1" ref="B92"/>
    <hyperlink display="ГАПОУ СО Уральский колледж технологий и предпринимательства" location="91!A1" ref="B93"/>
    <hyperlink display="ГАПОУ СО Уральский политехнический колледж - Межрегиональный центр компетенций" location="92!A1" ref="B94"/>
    <hyperlink display="ГАПОУ СО Уральский радиотехнический колледж им.А.С.Попова" location="93!A1" ref="B95"/>
    <hyperlink display="ГАПОУ СО Уральский техникум автомобильного транспорта и сервиса" location="94!A1" ref="B96"/>
    <hyperlink display="ГАПОУ СО Уральский техникум Рифей" location="95!A1" ref="B97"/>
    <hyperlink display="ГБПОУ СО Качканарский горно-промышленный колледж" location="96!A1" ref="B98"/>
    <hyperlink display="ГБПОУ СО Красноуфимский педагогический колледж" location="97!A1" ref="B99"/>
    <hyperlink display="ГБПОУ СО Серовский металлургический техникум" location="98!A1" ref="B100"/>
  </hyperlinks>
  <printOptions/>
  <pageMargins bottom="0.75" footer="0.0" header="0.0" left="0.25" right="0.25" top="0.75"/>
  <pageSetup paperSize="9" scale="70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200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18</v>
      </c>
    </row>
    <row r="11" ht="14.25" customHeight="1">
      <c r="A11" s="79" t="s">
        <v>17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28.0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0" si="4">IF(AH11="проверка пройдена",1,2)</f>
        <v>2</v>
      </c>
    </row>
    <row r="12" ht="14.25" customHeight="1">
      <c r="A12" s="82" t="s">
        <v>17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2" s="57">
        <f t="shared" si="4"/>
        <v>2</v>
      </c>
    </row>
    <row r="13" ht="14.25" customHeight="1">
      <c r="A13" s="82" t="s">
        <v>17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1.0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3" s="57">
        <f t="shared" si="4"/>
        <v>2</v>
      </c>
    </row>
    <row r="14" ht="14.25" customHeight="1">
      <c r="A14" s="82" t="s">
        <v>17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17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2.0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5" s="57">
        <f t="shared" si="4"/>
        <v>2</v>
      </c>
    </row>
    <row r="16" ht="14.25" customHeight="1">
      <c r="A16" s="79" t="s">
        <v>17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25.0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17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1.0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7" s="57">
        <f t="shared" si="4"/>
        <v>2</v>
      </c>
    </row>
    <row r="18" ht="14.25" customHeight="1">
      <c r="A18" s="82" t="s">
        <v>17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1.0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8" s="57">
        <f t="shared" si="4"/>
        <v>2</v>
      </c>
    </row>
    <row r="19" ht="14.25" customHeight="1">
      <c r="A19" s="82" t="s">
        <v>17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17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13.0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0" s="57">
        <f t="shared" si="4"/>
        <v>2</v>
      </c>
    </row>
    <row r="21" ht="14.25" customHeight="1">
      <c r="A21" s="79" t="s">
        <v>17</v>
      </c>
      <c r="B21" s="48" t="s">
        <v>185</v>
      </c>
      <c r="C21" s="48" t="s">
        <v>186</v>
      </c>
      <c r="D21" s="48" t="s">
        <v>200</v>
      </c>
      <c r="E21" s="49" t="s">
        <v>149</v>
      </c>
      <c r="F21" s="50" t="s">
        <v>194</v>
      </c>
      <c r="G21" s="51">
        <v>22.0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17</v>
      </c>
      <c r="B22" s="59" t="s">
        <v>185</v>
      </c>
      <c r="C22" s="59" t="s">
        <v>186</v>
      </c>
      <c r="D22" s="59" t="s">
        <v>200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17</v>
      </c>
      <c r="B23" s="59" t="s">
        <v>185</v>
      </c>
      <c r="C23" s="59" t="s">
        <v>186</v>
      </c>
      <c r="D23" s="59" t="s">
        <v>200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17</v>
      </c>
      <c r="B24" s="59" t="s">
        <v>185</v>
      </c>
      <c r="C24" s="59" t="s">
        <v>186</v>
      </c>
      <c r="D24" s="59" t="s">
        <v>200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17</v>
      </c>
      <c r="B25" s="67" t="s">
        <v>185</v>
      </c>
      <c r="C25" s="67" t="s">
        <v>186</v>
      </c>
      <c r="D25" s="67" t="s">
        <v>200</v>
      </c>
      <c r="E25" s="68" t="s">
        <v>153</v>
      </c>
      <c r="F25" s="69" t="s">
        <v>192</v>
      </c>
      <c r="G25" s="70">
        <v>10.0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5" s="57">
        <f t="shared" si="4"/>
        <v>2</v>
      </c>
    </row>
    <row r="26" ht="14.25" customHeight="1">
      <c r="A26" s="79" t="s">
        <v>17</v>
      </c>
      <c r="B26" s="48" t="s">
        <v>185</v>
      </c>
      <c r="C26" s="48" t="s">
        <v>186</v>
      </c>
      <c r="D26" s="48" t="s">
        <v>239</v>
      </c>
      <c r="E26" s="49" t="s">
        <v>149</v>
      </c>
      <c r="F26" s="50" t="s">
        <v>194</v>
      </c>
      <c r="G26" s="51">
        <v>19.0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17</v>
      </c>
      <c r="B27" s="59" t="s">
        <v>185</v>
      </c>
      <c r="C27" s="59" t="s">
        <v>186</v>
      </c>
      <c r="D27" s="59" t="s">
        <v>239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17</v>
      </c>
      <c r="B28" s="59" t="s">
        <v>185</v>
      </c>
      <c r="C28" s="59" t="s">
        <v>186</v>
      </c>
      <c r="D28" s="59" t="s">
        <v>239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17</v>
      </c>
      <c r="B29" s="59" t="s">
        <v>185</v>
      </c>
      <c r="C29" s="59" t="s">
        <v>186</v>
      </c>
      <c r="D29" s="59" t="s">
        <v>239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17</v>
      </c>
      <c r="B30" s="67" t="s">
        <v>185</v>
      </c>
      <c r="C30" s="67" t="s">
        <v>186</v>
      </c>
      <c r="D30" s="67" t="s">
        <v>239</v>
      </c>
      <c r="E30" s="68" t="s">
        <v>153</v>
      </c>
      <c r="F30" s="69" t="s">
        <v>192</v>
      </c>
      <c r="G30" s="70">
        <v>8.0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0" s="57">
        <f t="shared" si="4"/>
        <v>2</v>
      </c>
    </row>
    <row r="31" ht="14.25" customHeight="1">
      <c r="A31" s="79" t="s">
        <v>17</v>
      </c>
      <c r="B31" s="48" t="s">
        <v>185</v>
      </c>
      <c r="C31" s="48" t="s">
        <v>186</v>
      </c>
      <c r="D31" s="48" t="s">
        <v>201</v>
      </c>
      <c r="E31" s="49" t="s">
        <v>149</v>
      </c>
      <c r="F31" s="50" t="s">
        <v>194</v>
      </c>
      <c r="G31" s="51">
        <v>21.0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17</v>
      </c>
      <c r="B32" s="59" t="s">
        <v>185</v>
      </c>
      <c r="C32" s="59" t="s">
        <v>186</v>
      </c>
      <c r="D32" s="59" t="s">
        <v>201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17</v>
      </c>
      <c r="B33" s="59" t="s">
        <v>185</v>
      </c>
      <c r="C33" s="59" t="s">
        <v>186</v>
      </c>
      <c r="D33" s="59" t="s">
        <v>201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17</v>
      </c>
      <c r="B34" s="59" t="s">
        <v>185</v>
      </c>
      <c r="C34" s="59" t="s">
        <v>186</v>
      </c>
      <c r="D34" s="59" t="s">
        <v>201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17</v>
      </c>
      <c r="B35" s="67" t="s">
        <v>185</v>
      </c>
      <c r="C35" s="67" t="s">
        <v>186</v>
      </c>
      <c r="D35" s="67" t="s">
        <v>201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17</v>
      </c>
      <c r="B36" s="48" t="s">
        <v>185</v>
      </c>
      <c r="C36" s="48" t="s">
        <v>186</v>
      </c>
      <c r="D36" s="48" t="s">
        <v>236</v>
      </c>
      <c r="E36" s="49" t="s">
        <v>149</v>
      </c>
      <c r="F36" s="50" t="s">
        <v>194</v>
      </c>
      <c r="G36" s="51">
        <v>19.0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17</v>
      </c>
      <c r="B37" s="59" t="s">
        <v>185</v>
      </c>
      <c r="C37" s="59" t="s">
        <v>186</v>
      </c>
      <c r="D37" s="59" t="s">
        <v>236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17</v>
      </c>
      <c r="B38" s="59" t="s">
        <v>185</v>
      </c>
      <c r="C38" s="59" t="s">
        <v>186</v>
      </c>
      <c r="D38" s="59" t="s">
        <v>236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17</v>
      </c>
      <c r="B39" s="59" t="s">
        <v>185</v>
      </c>
      <c r="C39" s="59" t="s">
        <v>186</v>
      </c>
      <c r="D39" s="59" t="s">
        <v>236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17</v>
      </c>
      <c r="B40" s="67" t="s">
        <v>185</v>
      </c>
      <c r="C40" s="67" t="s">
        <v>186</v>
      </c>
      <c r="D40" s="67" t="s">
        <v>236</v>
      </c>
      <c r="E40" s="68" t="s">
        <v>153</v>
      </c>
      <c r="F40" s="69" t="s">
        <v>192</v>
      </c>
      <c r="G40" s="70">
        <v>9.0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0" s="57">
        <f t="shared" si="4"/>
        <v>2</v>
      </c>
    </row>
    <row r="41" ht="14.25" customHeight="1">
      <c r="A41" s="79" t="s">
        <v>17</v>
      </c>
      <c r="B41" s="48" t="s">
        <v>185</v>
      </c>
      <c r="C41" s="48" t="s">
        <v>186</v>
      </c>
      <c r="D41" s="48" t="s">
        <v>203</v>
      </c>
      <c r="E41" s="49" t="s">
        <v>149</v>
      </c>
      <c r="F41" s="50" t="s">
        <v>194</v>
      </c>
      <c r="G41" s="51">
        <v>44.0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17</v>
      </c>
      <c r="B42" s="59" t="s">
        <v>185</v>
      </c>
      <c r="C42" s="59" t="s">
        <v>186</v>
      </c>
      <c r="D42" s="59" t="s">
        <v>203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17</v>
      </c>
      <c r="B43" s="59" t="s">
        <v>185</v>
      </c>
      <c r="C43" s="59" t="s">
        <v>186</v>
      </c>
      <c r="D43" s="59" t="s">
        <v>203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17</v>
      </c>
      <c r="B44" s="59" t="s">
        <v>185</v>
      </c>
      <c r="C44" s="59" t="s">
        <v>186</v>
      </c>
      <c r="D44" s="59" t="s">
        <v>203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17</v>
      </c>
      <c r="B45" s="67" t="s">
        <v>185</v>
      </c>
      <c r="C45" s="67" t="s">
        <v>186</v>
      </c>
      <c r="D45" s="67" t="s">
        <v>203</v>
      </c>
      <c r="E45" s="68" t="s">
        <v>153</v>
      </c>
      <c r="F45" s="69" t="s">
        <v>192</v>
      </c>
      <c r="G45" s="70">
        <v>3.0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5" s="57">
        <f t="shared" si="4"/>
        <v>2</v>
      </c>
    </row>
    <row r="46" ht="14.25" customHeight="1">
      <c r="A46" s="79" t="s">
        <v>17</v>
      </c>
      <c r="B46" s="48" t="s">
        <v>185</v>
      </c>
      <c r="C46" s="48" t="s">
        <v>186</v>
      </c>
      <c r="D46" s="48" t="s">
        <v>225</v>
      </c>
      <c r="E46" s="49" t="s">
        <v>149</v>
      </c>
      <c r="F46" s="50" t="s">
        <v>194</v>
      </c>
      <c r="G46" s="51">
        <v>22.0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17</v>
      </c>
      <c r="B47" s="59" t="s">
        <v>185</v>
      </c>
      <c r="C47" s="59" t="s">
        <v>186</v>
      </c>
      <c r="D47" s="59" t="s">
        <v>225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17</v>
      </c>
      <c r="B48" s="59" t="s">
        <v>185</v>
      </c>
      <c r="C48" s="59" t="s">
        <v>186</v>
      </c>
      <c r="D48" s="59" t="s">
        <v>225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17</v>
      </c>
      <c r="B49" s="59" t="s">
        <v>185</v>
      </c>
      <c r="C49" s="59" t="s">
        <v>186</v>
      </c>
      <c r="D49" s="59" t="s">
        <v>225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17</v>
      </c>
      <c r="B50" s="67" t="s">
        <v>185</v>
      </c>
      <c r="C50" s="67" t="s">
        <v>186</v>
      </c>
      <c r="D50" s="67" t="s">
        <v>225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Верхнепышминский механико-технологический техникум Юность" location="9!A1" ref="A3"/>
    <hyperlink display="ГАПОУ СО Верхнепышминский механико-технологический техникум Юность" location="9!A1" ref="A10"/>
    <hyperlink display="ГАПОУ СО Верхнепышминский механико-технологический техникум Юность" location="9!A1" ref="A11"/>
    <hyperlink display="ГАПОУ СО Верхнепышминский механико-технологический техникум Юность" location="9!A1" ref="A12"/>
    <hyperlink display="ГАПОУ СО Верхнепышминский механико-технологический техникум Юность" location="9!A1" ref="A13"/>
    <hyperlink display="ГАПОУ СО Верхнепышминский механико-технологический техникум Юность" location="9!A1" ref="A14"/>
    <hyperlink display="ГАПОУ СО Верхнепышминский механико-технологический техникум Юность" location="9!A1" ref="A15"/>
    <hyperlink display="ГАПОУ СО Верхнепышминский механико-технологический техникум Юность" location="9!A1" ref="A16"/>
    <hyperlink display="ГАПОУ СО Верхнепышминский механико-технологический техникум Юность" location="9!A1" ref="A17"/>
    <hyperlink display="ГАПОУ СО Верхнепышминский механико-технологический техникум Юность" location="9!A1" ref="A18"/>
    <hyperlink display="ГАПОУ СО Верхнепышминский механико-технологический техникум Юность" location="9!A1" ref="A19"/>
    <hyperlink display="ГАПОУ СО Верхнепышминский механико-технологический техникум Юность" location="9!A1" ref="A20"/>
    <hyperlink display="ГАПОУ СО Верхнепышминский механико-технологический техникум Юность" location="9!A1" ref="A21"/>
    <hyperlink display="ГАПОУ СО Верхнепышминский механико-технологический техникум Юность" location="9!A1" ref="A22"/>
    <hyperlink display="ГАПОУ СО Верхнепышминский механико-технологический техникум Юность" location="9!A1" ref="A23"/>
    <hyperlink display="ГАПОУ СО Верхнепышминский механико-технологический техникум Юность" location="9!A1" ref="A24"/>
    <hyperlink display="ГАПОУ СО Верхнепышминский механико-технологический техникум Юность" location="9!A1" ref="A25"/>
    <hyperlink display="ГАПОУ СО Верхнепышминский механико-технологический техникум Юность" location="9!A1" ref="A26"/>
    <hyperlink display="ГАПОУ СО Верхнепышминский механико-технологический техникум Юность" location="9!A1" ref="A27"/>
    <hyperlink display="ГАПОУ СО Верхнепышминский механико-технологический техникум Юность" location="9!A1" ref="A28"/>
    <hyperlink display="ГАПОУ СО Верхнепышминский механико-технологический техникум Юность" location="9!A1" ref="A29"/>
    <hyperlink display="ГАПОУ СО Верхнепышминский механико-технологический техникум Юность" location="9!A1" ref="A30"/>
    <hyperlink display="ГАПОУ СО Верхнепышминский механико-технологический техникум Юность" location="9!A1" ref="A31"/>
    <hyperlink display="ГАПОУ СО Верхнепышминский механико-технологический техникум Юность" location="9!A1" ref="A32"/>
    <hyperlink display="ГАПОУ СО Верхнепышминский механико-технологический техникум Юность" location="9!A1" ref="A33"/>
    <hyperlink display="ГАПОУ СО Верхнепышминский механико-технологический техникум Юность" location="9!A1" ref="A34"/>
    <hyperlink display="ГАПОУ СО Верхнепышминский механико-технологический техникум Юность" location="9!A1" ref="A35"/>
    <hyperlink display="ГАПОУ СО Верхнепышминский механико-технологический техникум Юность" location="9!A1" ref="A36"/>
    <hyperlink display="ГАПОУ СО Верхнепышминский механико-технологический техникум Юность" location="9!A1" ref="A37"/>
    <hyperlink display="ГАПОУ СО Верхнепышминский механико-технологический техникум Юность" location="9!A1" ref="A38"/>
    <hyperlink display="ГАПОУ СО Верхнепышминский механико-технологический техникум Юность" location="9!A1" ref="A39"/>
    <hyperlink display="ГАПОУ СО Верхнепышминский механико-технологический техникум Юность" location="9!A1" ref="A40"/>
    <hyperlink display="ГАПОУ СО Верхнепышминский механико-технологический техникум Юность" location="9!A1" ref="A41"/>
    <hyperlink display="ГАПОУ СО Верхнепышминский механико-технологический техникум Юность" location="9!A1" ref="A42"/>
    <hyperlink display="ГАПОУ СО Верхнепышминский механико-технологический техникум Юность" location="9!A1" ref="A43"/>
    <hyperlink display="ГАПОУ СО Верхнепышминский механико-технологический техникум Юность" location="9!A1" ref="A44"/>
    <hyperlink display="ГАПОУ СО Верхнепышминский механико-технологический техникум Юность" location="9!A1" ref="A45"/>
    <hyperlink display="ГАПОУ СО Верхнепышминский механико-технологический техникум Юность" location="9!A1" ref="A46"/>
    <hyperlink display="ГАПОУ СО Верхнепышминский механико-технологический техникум Юность" location="9!A1" ref="A47"/>
    <hyperlink display="ГАПОУ СО Верхнепышминский механико-технологический техникум Юность" location="9!A1" ref="A48"/>
    <hyperlink display="ГАПОУ СО Верхнепышминский механико-технологический техникум Юность" location="9!A1" ref="A49"/>
    <hyperlink display="ГАПОУ СО Верхнепышминский механико-технологический техникум Юность" location="9!A1" ref="A50"/>
  </hyperlink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SUM(G11,G16,G21,G26,G31,G36,G41,G46,G51,G56)</f>
        <v>281</v>
      </c>
      <c r="H10" s="44">
        <f t="shared" si="2"/>
        <v>174</v>
      </c>
      <c r="I10" s="44">
        <f t="shared" si="2"/>
        <v>58</v>
      </c>
      <c r="J10" s="44">
        <f t="shared" si="2"/>
        <v>90</v>
      </c>
      <c r="K10" s="44">
        <f t="shared" si="2"/>
        <v>1</v>
      </c>
      <c r="L10" s="44">
        <f t="shared" si="2"/>
        <v>1</v>
      </c>
      <c r="M10" s="44">
        <f t="shared" si="2"/>
        <v>11</v>
      </c>
      <c r="N10" s="44">
        <f t="shared" si="2"/>
        <v>50</v>
      </c>
      <c r="O10" s="44">
        <f t="shared" si="2"/>
        <v>0</v>
      </c>
      <c r="P10" s="44">
        <f t="shared" si="2"/>
        <v>6</v>
      </c>
      <c r="Q10" s="44">
        <f t="shared" si="2"/>
        <v>0</v>
      </c>
      <c r="R10" s="44">
        <f t="shared" si="2"/>
        <v>1</v>
      </c>
      <c r="S10" s="44">
        <f t="shared" si="2"/>
        <v>1</v>
      </c>
      <c r="T10" s="44">
        <f t="shared" si="2"/>
        <v>4</v>
      </c>
      <c r="U10" s="44">
        <f t="shared" si="2"/>
        <v>1</v>
      </c>
      <c r="V10" s="44">
        <f t="shared" si="2"/>
        <v>0</v>
      </c>
      <c r="W10" s="44">
        <f t="shared" si="2"/>
        <v>1</v>
      </c>
      <c r="X10" s="44">
        <f t="shared" si="2"/>
        <v>0</v>
      </c>
      <c r="Y10" s="44">
        <f t="shared" si="2"/>
        <v>0</v>
      </c>
      <c r="Z10" s="44">
        <f t="shared" si="2"/>
        <v>1</v>
      </c>
      <c r="AA10" s="44">
        <f t="shared" si="2"/>
        <v>1</v>
      </c>
      <c r="AB10" s="44">
        <f t="shared" si="2"/>
        <v>0</v>
      </c>
      <c r="AC10" s="44">
        <f t="shared" si="2"/>
        <v>0</v>
      </c>
      <c r="AD10" s="44">
        <f t="shared" si="2"/>
        <v>2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COUNTIF(AI11:AI60,"2")</f>
        <v>3</v>
      </c>
    </row>
    <row r="11" ht="14.25" customHeight="1">
      <c r="A11" s="79" t="s">
        <v>18</v>
      </c>
      <c r="B11" s="48" t="s">
        <v>185</v>
      </c>
      <c r="C11" s="48" t="s">
        <v>186</v>
      </c>
      <c r="D11" s="48" t="s">
        <v>240</v>
      </c>
      <c r="E11" s="49" t="s">
        <v>149</v>
      </c>
      <c r="F11" s="50" t="s">
        <v>188</v>
      </c>
      <c r="G11" s="51">
        <v>11.0</v>
      </c>
      <c r="H11" s="52">
        <v>11.0</v>
      </c>
      <c r="I11" s="52">
        <v>0.0</v>
      </c>
      <c r="J11" s="52">
        <v>11.0</v>
      </c>
      <c r="K11" s="52">
        <v>0.0</v>
      </c>
      <c r="L11" s="52">
        <v>0.0</v>
      </c>
      <c r="M11" s="52">
        <v>0.0</v>
      </c>
      <c r="N11" s="52">
        <v>0.0</v>
      </c>
      <c r="O11" s="52">
        <v>0.0</v>
      </c>
      <c r="P11" s="52">
        <v>0.0</v>
      </c>
      <c r="Q11" s="52">
        <v>0.0</v>
      </c>
      <c r="R11" s="52">
        <v>0.0</v>
      </c>
      <c r="S11" s="52">
        <v>0.0</v>
      </c>
      <c r="T11" s="90">
        <v>0.0</v>
      </c>
      <c r="U11" s="90">
        <v>0.0</v>
      </c>
      <c r="V11" s="90">
        <v>0.0</v>
      </c>
      <c r="W11" s="90">
        <v>0.0</v>
      </c>
      <c r="X11" s="90">
        <v>0.0</v>
      </c>
      <c r="Y11" s="90">
        <v>0.0</v>
      </c>
      <c r="Z11" s="90">
        <v>0.0</v>
      </c>
      <c r="AA11" s="90">
        <v>0.0</v>
      </c>
      <c r="AB11" s="90">
        <v>0.0</v>
      </c>
      <c r="AC11" s="90">
        <v>0.0</v>
      </c>
      <c r="AD11" s="90">
        <v>0.0</v>
      </c>
      <c r="AE11" s="90">
        <v>0.0</v>
      </c>
      <c r="AF11" s="90">
        <v>0.0</v>
      </c>
      <c r="AG11" s="90"/>
      <c r="AH11" s="56" t="str">
        <f t="shared" ref="AH11:AH6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0" si="4">IF(AH11="проверка пройдена",1,2)</f>
        <v>1</v>
      </c>
    </row>
    <row r="12" ht="14.25" customHeight="1">
      <c r="A12" s="82" t="s">
        <v>18</v>
      </c>
      <c r="B12" s="59" t="s">
        <v>185</v>
      </c>
      <c r="C12" s="59" t="s">
        <v>186</v>
      </c>
      <c r="D12" s="59" t="s">
        <v>240</v>
      </c>
      <c r="E12" s="39" t="s">
        <v>150</v>
      </c>
      <c r="F12" s="60" t="s">
        <v>189</v>
      </c>
      <c r="G12" s="61">
        <v>0.0</v>
      </c>
      <c r="H12" s="52">
        <v>0.0</v>
      </c>
      <c r="I12" s="52">
        <v>0.0</v>
      </c>
      <c r="J12" s="52">
        <v>0.0</v>
      </c>
      <c r="K12" s="52">
        <v>0.0</v>
      </c>
      <c r="L12" s="52">
        <v>0.0</v>
      </c>
      <c r="M12" s="52">
        <v>0.0</v>
      </c>
      <c r="N12" s="52">
        <v>0.0</v>
      </c>
      <c r="O12" s="52">
        <v>0.0</v>
      </c>
      <c r="P12" s="52">
        <v>0.0</v>
      </c>
      <c r="Q12" s="52">
        <v>0.0</v>
      </c>
      <c r="R12" s="52">
        <v>0.0</v>
      </c>
      <c r="S12" s="52">
        <v>0.0</v>
      </c>
      <c r="T12" s="52">
        <v>0.0</v>
      </c>
      <c r="U12" s="52">
        <v>0.0</v>
      </c>
      <c r="V12" s="52">
        <v>0.0</v>
      </c>
      <c r="W12" s="52">
        <v>0.0</v>
      </c>
      <c r="X12" s="52">
        <v>0.0</v>
      </c>
      <c r="Y12" s="52">
        <v>0.0</v>
      </c>
      <c r="Z12" s="52">
        <v>0.0</v>
      </c>
      <c r="AA12" s="52">
        <v>0.0</v>
      </c>
      <c r="AB12" s="52">
        <v>0.0</v>
      </c>
      <c r="AC12" s="52">
        <v>0.0</v>
      </c>
      <c r="AD12" s="52">
        <v>0.0</v>
      </c>
      <c r="AE12" s="52">
        <v>0.0</v>
      </c>
      <c r="AF12" s="52">
        <v>0.0</v>
      </c>
      <c r="AG12" s="52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18</v>
      </c>
      <c r="B13" s="59" t="s">
        <v>185</v>
      </c>
      <c r="C13" s="59" t="s">
        <v>186</v>
      </c>
      <c r="D13" s="59" t="s">
        <v>240</v>
      </c>
      <c r="E13" s="39" t="s">
        <v>151</v>
      </c>
      <c r="F13" s="60" t="s">
        <v>190</v>
      </c>
      <c r="G13" s="61">
        <v>0.0</v>
      </c>
      <c r="H13" s="52">
        <v>0.0</v>
      </c>
      <c r="I13" s="52">
        <v>0.0</v>
      </c>
      <c r="J13" s="52">
        <v>0.0</v>
      </c>
      <c r="K13" s="52">
        <v>0.0</v>
      </c>
      <c r="L13" s="52">
        <v>0.0</v>
      </c>
      <c r="M13" s="52">
        <v>0.0</v>
      </c>
      <c r="N13" s="52">
        <v>0.0</v>
      </c>
      <c r="O13" s="52">
        <v>0.0</v>
      </c>
      <c r="P13" s="52">
        <v>0.0</v>
      </c>
      <c r="Q13" s="52">
        <v>0.0</v>
      </c>
      <c r="R13" s="52">
        <v>0.0</v>
      </c>
      <c r="S13" s="52">
        <v>0.0</v>
      </c>
      <c r="T13" s="52">
        <v>0.0</v>
      </c>
      <c r="U13" s="52">
        <v>0.0</v>
      </c>
      <c r="V13" s="52">
        <v>0.0</v>
      </c>
      <c r="W13" s="52">
        <v>0.0</v>
      </c>
      <c r="X13" s="52">
        <v>0.0</v>
      </c>
      <c r="Y13" s="52">
        <v>0.0</v>
      </c>
      <c r="Z13" s="52">
        <v>0.0</v>
      </c>
      <c r="AA13" s="52">
        <v>0.0</v>
      </c>
      <c r="AB13" s="52">
        <v>0.0</v>
      </c>
      <c r="AC13" s="52">
        <v>0.0</v>
      </c>
      <c r="AD13" s="52">
        <v>0.0</v>
      </c>
      <c r="AE13" s="52">
        <v>0.0</v>
      </c>
      <c r="AF13" s="52">
        <v>0.0</v>
      </c>
      <c r="AG13" s="52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18</v>
      </c>
      <c r="B14" s="59" t="s">
        <v>185</v>
      </c>
      <c r="C14" s="59" t="s">
        <v>186</v>
      </c>
      <c r="D14" s="59" t="s">
        <v>240</v>
      </c>
      <c r="E14" s="39" t="s">
        <v>152</v>
      </c>
      <c r="F14" s="60" t="s">
        <v>191</v>
      </c>
      <c r="G14" s="61">
        <v>0.0</v>
      </c>
      <c r="H14" s="52">
        <v>0.0</v>
      </c>
      <c r="I14" s="52">
        <v>0.0</v>
      </c>
      <c r="J14" s="52">
        <v>0.0</v>
      </c>
      <c r="K14" s="52">
        <v>0.0</v>
      </c>
      <c r="L14" s="52">
        <v>0.0</v>
      </c>
      <c r="M14" s="52">
        <v>0.0</v>
      </c>
      <c r="N14" s="52">
        <v>0.0</v>
      </c>
      <c r="O14" s="52">
        <v>0.0</v>
      </c>
      <c r="P14" s="52">
        <v>0.0</v>
      </c>
      <c r="Q14" s="52">
        <v>0.0</v>
      </c>
      <c r="R14" s="52">
        <v>0.0</v>
      </c>
      <c r="S14" s="52">
        <v>0.0</v>
      </c>
      <c r="T14" s="52">
        <v>0.0</v>
      </c>
      <c r="U14" s="52">
        <v>0.0</v>
      </c>
      <c r="V14" s="52">
        <v>0.0</v>
      </c>
      <c r="W14" s="52">
        <v>0.0</v>
      </c>
      <c r="X14" s="52">
        <v>0.0</v>
      </c>
      <c r="Y14" s="52">
        <v>0.0</v>
      </c>
      <c r="Z14" s="52">
        <v>0.0</v>
      </c>
      <c r="AA14" s="52">
        <v>0.0</v>
      </c>
      <c r="AB14" s="52">
        <v>0.0</v>
      </c>
      <c r="AC14" s="52">
        <v>0.0</v>
      </c>
      <c r="AD14" s="52">
        <v>0.0</v>
      </c>
      <c r="AE14" s="52">
        <v>0.0</v>
      </c>
      <c r="AF14" s="52">
        <v>0.0</v>
      </c>
      <c r="AG14" s="52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18</v>
      </c>
      <c r="B15" s="67" t="s">
        <v>185</v>
      </c>
      <c r="C15" s="67" t="s">
        <v>186</v>
      </c>
      <c r="D15" s="67" t="s">
        <v>240</v>
      </c>
      <c r="E15" s="68" t="s">
        <v>153</v>
      </c>
      <c r="F15" s="69" t="s">
        <v>192</v>
      </c>
      <c r="G15" s="70">
        <v>0.0</v>
      </c>
      <c r="H15" s="52">
        <v>0.0</v>
      </c>
      <c r="I15" s="52">
        <v>0.0</v>
      </c>
      <c r="J15" s="52">
        <v>0.0</v>
      </c>
      <c r="K15" s="52">
        <v>0.0</v>
      </c>
      <c r="L15" s="52">
        <v>0.0</v>
      </c>
      <c r="M15" s="52">
        <v>0.0</v>
      </c>
      <c r="N15" s="52">
        <v>0.0</v>
      </c>
      <c r="O15" s="52">
        <v>0.0</v>
      </c>
      <c r="P15" s="52">
        <v>0.0</v>
      </c>
      <c r="Q15" s="52">
        <v>0.0</v>
      </c>
      <c r="R15" s="52">
        <v>0.0</v>
      </c>
      <c r="S15" s="52">
        <v>0.0</v>
      </c>
      <c r="T15" s="52">
        <v>0.0</v>
      </c>
      <c r="U15" s="52">
        <v>0.0</v>
      </c>
      <c r="V15" s="52">
        <v>0.0</v>
      </c>
      <c r="W15" s="52">
        <v>0.0</v>
      </c>
      <c r="X15" s="52">
        <v>0.0</v>
      </c>
      <c r="Y15" s="52">
        <v>0.0</v>
      </c>
      <c r="Z15" s="52">
        <v>0.0</v>
      </c>
      <c r="AA15" s="52">
        <v>0.0</v>
      </c>
      <c r="AB15" s="52">
        <v>0.0</v>
      </c>
      <c r="AC15" s="52">
        <v>0.0</v>
      </c>
      <c r="AD15" s="52">
        <v>0.0</v>
      </c>
      <c r="AE15" s="52">
        <v>0.0</v>
      </c>
      <c r="AF15" s="52">
        <v>0.0</v>
      </c>
      <c r="AG15" s="52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18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29.0</v>
      </c>
      <c r="H16" s="52">
        <v>24.0</v>
      </c>
      <c r="I16" s="52">
        <v>9.0</v>
      </c>
      <c r="J16" s="52">
        <v>14.0</v>
      </c>
      <c r="K16" s="52">
        <v>0.0</v>
      </c>
      <c r="L16" s="52">
        <v>0.0</v>
      </c>
      <c r="M16" s="52">
        <v>0.0</v>
      </c>
      <c r="N16" s="52">
        <v>2.0</v>
      </c>
      <c r="O16" s="52">
        <v>0.0</v>
      </c>
      <c r="P16" s="52">
        <v>1.0</v>
      </c>
      <c r="Q16" s="52">
        <v>0.0</v>
      </c>
      <c r="R16" s="52">
        <v>0.0</v>
      </c>
      <c r="S16" s="52">
        <v>0.0</v>
      </c>
      <c r="T16" s="90">
        <v>0.0</v>
      </c>
      <c r="U16" s="90">
        <v>0.0</v>
      </c>
      <c r="V16" s="90">
        <v>0.0</v>
      </c>
      <c r="W16" s="90">
        <v>1.0</v>
      </c>
      <c r="X16" s="90">
        <v>0.0</v>
      </c>
      <c r="Y16" s="90">
        <v>0.0</v>
      </c>
      <c r="Z16" s="90">
        <v>0.0</v>
      </c>
      <c r="AA16" s="90">
        <v>0.0</v>
      </c>
      <c r="AB16" s="90">
        <v>0.0</v>
      </c>
      <c r="AC16" s="90">
        <v>0.0</v>
      </c>
      <c r="AD16" s="90">
        <v>1.0</v>
      </c>
      <c r="AE16" s="90">
        <v>0.0</v>
      </c>
      <c r="AF16" s="90">
        <v>0.0</v>
      </c>
      <c r="AG16" s="90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18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3">
        <v>0.0</v>
      </c>
      <c r="Q17" s="83">
        <v>0.0</v>
      </c>
      <c r="R17" s="83">
        <v>0.0</v>
      </c>
      <c r="S17" s="83">
        <v>0.0</v>
      </c>
      <c r="T17" s="83">
        <v>0.0</v>
      </c>
      <c r="U17" s="83">
        <v>0.0</v>
      </c>
      <c r="V17" s="83">
        <v>0.0</v>
      </c>
      <c r="W17" s="83">
        <v>0.0</v>
      </c>
      <c r="X17" s="83">
        <v>0.0</v>
      </c>
      <c r="Y17" s="83">
        <v>0.0</v>
      </c>
      <c r="Z17" s="83">
        <v>0.0</v>
      </c>
      <c r="AA17" s="83">
        <v>0.0</v>
      </c>
      <c r="AB17" s="83">
        <v>0.0</v>
      </c>
      <c r="AC17" s="83">
        <v>0.0</v>
      </c>
      <c r="AD17" s="83">
        <v>0.0</v>
      </c>
      <c r="AE17" s="83">
        <v>0.0</v>
      </c>
      <c r="AF17" s="83">
        <v>0.0</v>
      </c>
      <c r="AG17" s="83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18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3">
        <v>0.0</v>
      </c>
      <c r="Q18" s="83">
        <v>0.0</v>
      </c>
      <c r="R18" s="83">
        <v>0.0</v>
      </c>
      <c r="S18" s="83">
        <v>0.0</v>
      </c>
      <c r="T18" s="83">
        <v>0.0</v>
      </c>
      <c r="U18" s="83">
        <v>0.0</v>
      </c>
      <c r="V18" s="83">
        <v>0.0</v>
      </c>
      <c r="W18" s="83">
        <v>0.0</v>
      </c>
      <c r="X18" s="83">
        <v>0.0</v>
      </c>
      <c r="Y18" s="83">
        <v>0.0</v>
      </c>
      <c r="Z18" s="83">
        <v>0.0</v>
      </c>
      <c r="AA18" s="83">
        <v>0.0</v>
      </c>
      <c r="AB18" s="83">
        <v>0.0</v>
      </c>
      <c r="AC18" s="83">
        <v>0.0</v>
      </c>
      <c r="AD18" s="83">
        <v>0.0</v>
      </c>
      <c r="AE18" s="83">
        <v>0.0</v>
      </c>
      <c r="AF18" s="83">
        <v>0.0</v>
      </c>
      <c r="AG18" s="83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18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3">
        <v>0.0</v>
      </c>
      <c r="Q19" s="83">
        <v>0.0</v>
      </c>
      <c r="R19" s="83">
        <v>0.0</v>
      </c>
      <c r="S19" s="83">
        <v>0.0</v>
      </c>
      <c r="T19" s="83">
        <v>0.0</v>
      </c>
      <c r="U19" s="83">
        <v>0.0</v>
      </c>
      <c r="V19" s="83">
        <v>0.0</v>
      </c>
      <c r="W19" s="83">
        <v>0.0</v>
      </c>
      <c r="X19" s="83">
        <v>0.0</v>
      </c>
      <c r="Y19" s="83">
        <v>0.0</v>
      </c>
      <c r="Z19" s="83">
        <v>0.0</v>
      </c>
      <c r="AA19" s="83">
        <v>0.0</v>
      </c>
      <c r="AB19" s="83">
        <v>0.0</v>
      </c>
      <c r="AC19" s="83">
        <v>0.0</v>
      </c>
      <c r="AD19" s="83">
        <v>0.0</v>
      </c>
      <c r="AE19" s="83">
        <v>0.0</v>
      </c>
      <c r="AF19" s="83">
        <v>0.0</v>
      </c>
      <c r="AG19" s="83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18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>
        <v>0.0</v>
      </c>
      <c r="I20" s="83">
        <v>0.0</v>
      </c>
      <c r="J20" s="83">
        <v>0.0</v>
      </c>
      <c r="K20" s="83">
        <v>0.0</v>
      </c>
      <c r="L20" s="83">
        <v>0.0</v>
      </c>
      <c r="M20" s="83">
        <v>0.0</v>
      </c>
      <c r="N20" s="83">
        <v>0.0</v>
      </c>
      <c r="O20" s="83">
        <v>0.0</v>
      </c>
      <c r="P20" s="83">
        <v>0.0</v>
      </c>
      <c r="Q20" s="83">
        <v>0.0</v>
      </c>
      <c r="R20" s="83">
        <v>0.0</v>
      </c>
      <c r="S20" s="83">
        <v>0.0</v>
      </c>
      <c r="T20" s="83">
        <v>0.0</v>
      </c>
      <c r="U20" s="83">
        <v>0.0</v>
      </c>
      <c r="V20" s="83">
        <v>0.0</v>
      </c>
      <c r="W20" s="83">
        <v>0.0</v>
      </c>
      <c r="X20" s="83">
        <v>0.0</v>
      </c>
      <c r="Y20" s="83">
        <v>0.0</v>
      </c>
      <c r="Z20" s="83">
        <v>0.0</v>
      </c>
      <c r="AA20" s="83">
        <v>0.0</v>
      </c>
      <c r="AB20" s="83">
        <v>0.0</v>
      </c>
      <c r="AC20" s="83">
        <v>0.0</v>
      </c>
      <c r="AD20" s="83">
        <v>0.0</v>
      </c>
      <c r="AE20" s="83">
        <v>0.0</v>
      </c>
      <c r="AF20" s="83">
        <v>0.0</v>
      </c>
      <c r="AG20" s="8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18</v>
      </c>
      <c r="B21" s="48" t="s">
        <v>185</v>
      </c>
      <c r="C21" s="48" t="s">
        <v>186</v>
      </c>
      <c r="D21" s="48" t="s">
        <v>241</v>
      </c>
      <c r="E21" s="49" t="s">
        <v>149</v>
      </c>
      <c r="F21" s="50" t="s">
        <v>194</v>
      </c>
      <c r="G21" s="51">
        <v>15.0</v>
      </c>
      <c r="H21" s="52">
        <v>8.0</v>
      </c>
      <c r="I21" s="52">
        <v>3.0</v>
      </c>
      <c r="J21" s="52">
        <v>0.0</v>
      </c>
      <c r="K21" s="52">
        <v>0.0</v>
      </c>
      <c r="L21" s="52">
        <v>0.0</v>
      </c>
      <c r="M21" s="52">
        <v>4.0</v>
      </c>
      <c r="N21" s="52">
        <v>2.0</v>
      </c>
      <c r="O21" s="52">
        <v>0.0</v>
      </c>
      <c r="P21" s="52">
        <v>0.0</v>
      </c>
      <c r="Q21" s="52">
        <v>0.0</v>
      </c>
      <c r="R21" s="52">
        <v>1.0</v>
      </c>
      <c r="S21" s="52">
        <v>0.0</v>
      </c>
      <c r="T21" s="90">
        <v>0.0</v>
      </c>
      <c r="U21" s="90">
        <v>0.0</v>
      </c>
      <c r="V21" s="90">
        <v>0.0</v>
      </c>
      <c r="W21" s="90">
        <v>0.0</v>
      </c>
      <c r="X21" s="90">
        <v>0.0</v>
      </c>
      <c r="Y21" s="90">
        <v>0.0</v>
      </c>
      <c r="Z21" s="90">
        <v>0.0</v>
      </c>
      <c r="AA21" s="90">
        <v>0.0</v>
      </c>
      <c r="AB21" s="90">
        <v>0.0</v>
      </c>
      <c r="AC21" s="90">
        <v>0.0</v>
      </c>
      <c r="AD21" s="90">
        <v>0.0</v>
      </c>
      <c r="AE21" s="90">
        <v>0.0</v>
      </c>
      <c r="AF21" s="90">
        <v>0.0</v>
      </c>
      <c r="AG21" s="91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18</v>
      </c>
      <c r="B22" s="59" t="s">
        <v>185</v>
      </c>
      <c r="C22" s="59" t="s">
        <v>186</v>
      </c>
      <c r="D22" s="59" t="s">
        <v>241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3">
        <v>0.0</v>
      </c>
      <c r="Q22" s="83">
        <v>0.0</v>
      </c>
      <c r="R22" s="83">
        <v>0.0</v>
      </c>
      <c r="S22" s="83">
        <v>0.0</v>
      </c>
      <c r="T22" s="83">
        <v>0.0</v>
      </c>
      <c r="U22" s="83">
        <v>0.0</v>
      </c>
      <c r="V22" s="83">
        <v>0.0</v>
      </c>
      <c r="W22" s="83">
        <v>0.0</v>
      </c>
      <c r="X22" s="83">
        <v>0.0</v>
      </c>
      <c r="Y22" s="83">
        <v>0.0</v>
      </c>
      <c r="Z22" s="83">
        <v>0.0</v>
      </c>
      <c r="AA22" s="83">
        <v>0.0</v>
      </c>
      <c r="AB22" s="83">
        <v>0.0</v>
      </c>
      <c r="AC22" s="83">
        <v>0.0</v>
      </c>
      <c r="AD22" s="83">
        <v>0.0</v>
      </c>
      <c r="AE22" s="83">
        <v>0.0</v>
      </c>
      <c r="AF22" s="83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18</v>
      </c>
      <c r="B23" s="59" t="s">
        <v>185</v>
      </c>
      <c r="C23" s="59" t="s">
        <v>186</v>
      </c>
      <c r="D23" s="59" t="s">
        <v>241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3">
        <v>0.0</v>
      </c>
      <c r="Q23" s="83">
        <v>0.0</v>
      </c>
      <c r="R23" s="83">
        <v>0.0</v>
      </c>
      <c r="S23" s="83">
        <v>0.0</v>
      </c>
      <c r="T23" s="83">
        <v>0.0</v>
      </c>
      <c r="U23" s="83">
        <v>0.0</v>
      </c>
      <c r="V23" s="83">
        <v>0.0</v>
      </c>
      <c r="W23" s="83">
        <v>0.0</v>
      </c>
      <c r="X23" s="83">
        <v>0.0</v>
      </c>
      <c r="Y23" s="83">
        <v>0.0</v>
      </c>
      <c r="Z23" s="83">
        <v>0.0</v>
      </c>
      <c r="AA23" s="83">
        <v>0.0</v>
      </c>
      <c r="AB23" s="83">
        <v>0.0</v>
      </c>
      <c r="AC23" s="83">
        <v>0.0</v>
      </c>
      <c r="AD23" s="83">
        <v>0.0</v>
      </c>
      <c r="AE23" s="83">
        <v>0.0</v>
      </c>
      <c r="AF23" s="83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18</v>
      </c>
      <c r="B24" s="59" t="s">
        <v>185</v>
      </c>
      <c r="C24" s="59" t="s">
        <v>186</v>
      </c>
      <c r="D24" s="59" t="s">
        <v>241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3">
        <v>0.0</v>
      </c>
      <c r="Q24" s="83">
        <v>0.0</v>
      </c>
      <c r="R24" s="83">
        <v>0.0</v>
      </c>
      <c r="S24" s="83">
        <v>0.0</v>
      </c>
      <c r="T24" s="83">
        <v>0.0</v>
      </c>
      <c r="U24" s="83">
        <v>0.0</v>
      </c>
      <c r="V24" s="83">
        <v>0.0</v>
      </c>
      <c r="W24" s="83">
        <v>0.0</v>
      </c>
      <c r="X24" s="83">
        <v>0.0</v>
      </c>
      <c r="Y24" s="83">
        <v>0.0</v>
      </c>
      <c r="Z24" s="83">
        <v>0.0</v>
      </c>
      <c r="AA24" s="83">
        <v>0.0</v>
      </c>
      <c r="AB24" s="83">
        <v>0.0</v>
      </c>
      <c r="AC24" s="83">
        <v>0.0</v>
      </c>
      <c r="AD24" s="83">
        <v>0.0</v>
      </c>
      <c r="AE24" s="83">
        <v>0.0</v>
      </c>
      <c r="AF24" s="83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18</v>
      </c>
      <c r="B25" s="67" t="s">
        <v>185</v>
      </c>
      <c r="C25" s="67" t="s">
        <v>186</v>
      </c>
      <c r="D25" s="67" t="s">
        <v>241</v>
      </c>
      <c r="E25" s="68" t="s">
        <v>153</v>
      </c>
      <c r="F25" s="69" t="s">
        <v>192</v>
      </c>
      <c r="G25" s="70">
        <v>0.0</v>
      </c>
      <c r="H25" s="83">
        <v>0.0</v>
      </c>
      <c r="I25" s="83">
        <v>0.0</v>
      </c>
      <c r="J25" s="83">
        <v>0.0</v>
      </c>
      <c r="K25" s="83">
        <v>0.0</v>
      </c>
      <c r="L25" s="83">
        <v>0.0</v>
      </c>
      <c r="M25" s="83">
        <v>0.0</v>
      </c>
      <c r="N25" s="83">
        <v>0.0</v>
      </c>
      <c r="O25" s="83">
        <v>0.0</v>
      </c>
      <c r="P25" s="83">
        <v>0.0</v>
      </c>
      <c r="Q25" s="83">
        <v>0.0</v>
      </c>
      <c r="R25" s="83">
        <v>0.0</v>
      </c>
      <c r="S25" s="83">
        <v>0.0</v>
      </c>
      <c r="T25" s="83">
        <v>0.0</v>
      </c>
      <c r="U25" s="83">
        <v>0.0</v>
      </c>
      <c r="V25" s="83">
        <v>0.0</v>
      </c>
      <c r="W25" s="83">
        <v>0.0</v>
      </c>
      <c r="X25" s="83">
        <v>0.0</v>
      </c>
      <c r="Y25" s="83">
        <v>0.0</v>
      </c>
      <c r="Z25" s="83">
        <v>0.0</v>
      </c>
      <c r="AA25" s="83">
        <v>0.0</v>
      </c>
      <c r="AB25" s="83">
        <v>0.0</v>
      </c>
      <c r="AC25" s="83">
        <v>0.0</v>
      </c>
      <c r="AD25" s="83">
        <v>0.0</v>
      </c>
      <c r="AE25" s="83">
        <v>0.0</v>
      </c>
      <c r="AF25" s="83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18</v>
      </c>
      <c r="B26" s="48" t="s">
        <v>185</v>
      </c>
      <c r="C26" s="48" t="s">
        <v>186</v>
      </c>
      <c r="D26" s="48" t="s">
        <v>242</v>
      </c>
      <c r="E26" s="49" t="s">
        <v>149</v>
      </c>
      <c r="F26" s="50" t="s">
        <v>194</v>
      </c>
      <c r="G26" s="51">
        <v>29.0</v>
      </c>
      <c r="H26" s="52">
        <v>13.0</v>
      </c>
      <c r="I26" s="52">
        <v>10.0</v>
      </c>
      <c r="J26" s="52">
        <v>0.0</v>
      </c>
      <c r="K26" s="52">
        <v>0.0</v>
      </c>
      <c r="L26" s="52">
        <v>0.0</v>
      </c>
      <c r="M26" s="52">
        <v>0.0</v>
      </c>
      <c r="N26" s="52">
        <v>16.0</v>
      </c>
      <c r="O26" s="52">
        <v>0.0</v>
      </c>
      <c r="P26" s="52">
        <v>0.0</v>
      </c>
      <c r="Q26" s="52">
        <v>0.0</v>
      </c>
      <c r="R26" s="52">
        <v>0.0</v>
      </c>
      <c r="S26" s="52">
        <v>0.0</v>
      </c>
      <c r="T26" s="52">
        <v>0.0</v>
      </c>
      <c r="U26" s="52">
        <v>0.0</v>
      </c>
      <c r="V26" s="52">
        <v>0.0</v>
      </c>
      <c r="W26" s="52">
        <v>0.0</v>
      </c>
      <c r="X26" s="52">
        <v>0.0</v>
      </c>
      <c r="Y26" s="52">
        <v>0.0</v>
      </c>
      <c r="Z26" s="52">
        <v>0.0</v>
      </c>
      <c r="AA26" s="52">
        <v>0.0</v>
      </c>
      <c r="AB26" s="52">
        <v>0.0</v>
      </c>
      <c r="AC26" s="52">
        <v>0.0</v>
      </c>
      <c r="AD26" s="52">
        <v>0.0</v>
      </c>
      <c r="AE26" s="52">
        <v>0.0</v>
      </c>
      <c r="AF26" s="52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18</v>
      </c>
      <c r="B27" s="59" t="s">
        <v>185</v>
      </c>
      <c r="C27" s="59" t="s">
        <v>186</v>
      </c>
      <c r="D27" s="59" t="s">
        <v>242</v>
      </c>
      <c r="E27" s="39" t="s">
        <v>150</v>
      </c>
      <c r="F27" s="60" t="s">
        <v>195</v>
      </c>
      <c r="G27" s="61">
        <v>0.0</v>
      </c>
      <c r="H27" s="52">
        <v>0.0</v>
      </c>
      <c r="I27" s="52">
        <v>0.0</v>
      </c>
      <c r="J27" s="52">
        <v>0.0</v>
      </c>
      <c r="K27" s="52">
        <v>0.0</v>
      </c>
      <c r="L27" s="52">
        <v>0.0</v>
      </c>
      <c r="M27" s="52">
        <v>0.0</v>
      </c>
      <c r="N27" s="52">
        <v>0.0</v>
      </c>
      <c r="O27" s="52">
        <v>0.0</v>
      </c>
      <c r="P27" s="52">
        <v>0.0</v>
      </c>
      <c r="Q27" s="52">
        <v>0.0</v>
      </c>
      <c r="R27" s="52">
        <v>0.0</v>
      </c>
      <c r="S27" s="52">
        <v>0.0</v>
      </c>
      <c r="T27" s="52">
        <v>0.0</v>
      </c>
      <c r="U27" s="52">
        <v>0.0</v>
      </c>
      <c r="V27" s="52">
        <v>0.0</v>
      </c>
      <c r="W27" s="52">
        <v>0.0</v>
      </c>
      <c r="X27" s="52">
        <v>0.0</v>
      </c>
      <c r="Y27" s="52">
        <v>0.0</v>
      </c>
      <c r="Z27" s="52">
        <v>0.0</v>
      </c>
      <c r="AA27" s="52">
        <v>0.0</v>
      </c>
      <c r="AB27" s="52">
        <v>0.0</v>
      </c>
      <c r="AC27" s="52">
        <v>0.0</v>
      </c>
      <c r="AD27" s="52">
        <v>0.0</v>
      </c>
      <c r="AE27" s="52">
        <v>0.0</v>
      </c>
      <c r="AF27" s="52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18</v>
      </c>
      <c r="B28" s="59" t="s">
        <v>185</v>
      </c>
      <c r="C28" s="59" t="s">
        <v>186</v>
      </c>
      <c r="D28" s="59" t="s">
        <v>242</v>
      </c>
      <c r="E28" s="39" t="s">
        <v>151</v>
      </c>
      <c r="F28" s="60" t="s">
        <v>196</v>
      </c>
      <c r="G28" s="61">
        <v>0.0</v>
      </c>
      <c r="H28" s="52">
        <v>0.0</v>
      </c>
      <c r="I28" s="52">
        <v>0.0</v>
      </c>
      <c r="J28" s="52">
        <v>0.0</v>
      </c>
      <c r="K28" s="52">
        <v>0.0</v>
      </c>
      <c r="L28" s="52">
        <v>0.0</v>
      </c>
      <c r="M28" s="52">
        <v>0.0</v>
      </c>
      <c r="N28" s="52">
        <v>0.0</v>
      </c>
      <c r="O28" s="52">
        <v>0.0</v>
      </c>
      <c r="P28" s="52">
        <v>0.0</v>
      </c>
      <c r="Q28" s="52">
        <v>0.0</v>
      </c>
      <c r="R28" s="52">
        <v>0.0</v>
      </c>
      <c r="S28" s="52">
        <v>0.0</v>
      </c>
      <c r="T28" s="52">
        <v>0.0</v>
      </c>
      <c r="U28" s="52">
        <v>0.0</v>
      </c>
      <c r="V28" s="52">
        <v>0.0</v>
      </c>
      <c r="W28" s="52">
        <v>0.0</v>
      </c>
      <c r="X28" s="52">
        <v>0.0</v>
      </c>
      <c r="Y28" s="52">
        <v>0.0</v>
      </c>
      <c r="Z28" s="52">
        <v>0.0</v>
      </c>
      <c r="AA28" s="52">
        <v>0.0</v>
      </c>
      <c r="AB28" s="52">
        <v>0.0</v>
      </c>
      <c r="AC28" s="52">
        <v>0.0</v>
      </c>
      <c r="AD28" s="52">
        <v>0.0</v>
      </c>
      <c r="AE28" s="52">
        <v>0.0</v>
      </c>
      <c r="AF28" s="52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18</v>
      </c>
      <c r="B29" s="59" t="s">
        <v>185</v>
      </c>
      <c r="C29" s="59" t="s">
        <v>186</v>
      </c>
      <c r="D29" s="59" t="s">
        <v>242</v>
      </c>
      <c r="E29" s="39" t="s">
        <v>152</v>
      </c>
      <c r="F29" s="60" t="s">
        <v>191</v>
      </c>
      <c r="G29" s="61">
        <v>0.0</v>
      </c>
      <c r="H29" s="52">
        <v>0.0</v>
      </c>
      <c r="I29" s="52">
        <v>0.0</v>
      </c>
      <c r="J29" s="52">
        <v>0.0</v>
      </c>
      <c r="K29" s="52">
        <v>0.0</v>
      </c>
      <c r="L29" s="52">
        <v>0.0</v>
      </c>
      <c r="M29" s="52">
        <v>0.0</v>
      </c>
      <c r="N29" s="52">
        <v>0.0</v>
      </c>
      <c r="O29" s="52">
        <v>0.0</v>
      </c>
      <c r="P29" s="52">
        <v>0.0</v>
      </c>
      <c r="Q29" s="52">
        <v>0.0</v>
      </c>
      <c r="R29" s="52">
        <v>0.0</v>
      </c>
      <c r="S29" s="52">
        <v>0.0</v>
      </c>
      <c r="T29" s="52">
        <v>0.0</v>
      </c>
      <c r="U29" s="52">
        <v>0.0</v>
      </c>
      <c r="V29" s="52">
        <v>0.0</v>
      </c>
      <c r="W29" s="52">
        <v>0.0</v>
      </c>
      <c r="X29" s="52">
        <v>0.0</v>
      </c>
      <c r="Y29" s="52">
        <v>0.0</v>
      </c>
      <c r="Z29" s="52">
        <v>0.0</v>
      </c>
      <c r="AA29" s="52">
        <v>0.0</v>
      </c>
      <c r="AB29" s="52">
        <v>0.0</v>
      </c>
      <c r="AC29" s="52">
        <v>0.0</v>
      </c>
      <c r="AD29" s="52">
        <v>0.0</v>
      </c>
      <c r="AE29" s="52">
        <v>0.0</v>
      </c>
      <c r="AF29" s="52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18</v>
      </c>
      <c r="B30" s="67" t="s">
        <v>185</v>
      </c>
      <c r="C30" s="67" t="s">
        <v>186</v>
      </c>
      <c r="D30" s="67" t="s">
        <v>242</v>
      </c>
      <c r="E30" s="68" t="s">
        <v>153</v>
      </c>
      <c r="F30" s="69" t="s">
        <v>192</v>
      </c>
      <c r="G30" s="70">
        <v>0.0</v>
      </c>
      <c r="H30" s="52">
        <v>0.0</v>
      </c>
      <c r="I30" s="52">
        <v>0.0</v>
      </c>
      <c r="J30" s="52">
        <v>0.0</v>
      </c>
      <c r="K30" s="52">
        <v>0.0</v>
      </c>
      <c r="L30" s="52">
        <v>0.0</v>
      </c>
      <c r="M30" s="52">
        <v>0.0</v>
      </c>
      <c r="N30" s="52">
        <v>0.0</v>
      </c>
      <c r="O30" s="52">
        <v>0.0</v>
      </c>
      <c r="P30" s="52">
        <v>0.0</v>
      </c>
      <c r="Q30" s="52">
        <v>0.0</v>
      </c>
      <c r="R30" s="52">
        <v>0.0</v>
      </c>
      <c r="S30" s="52">
        <v>0.0</v>
      </c>
      <c r="T30" s="52">
        <v>0.0</v>
      </c>
      <c r="U30" s="52">
        <v>0.0</v>
      </c>
      <c r="V30" s="52">
        <v>0.0</v>
      </c>
      <c r="W30" s="52">
        <v>0.0</v>
      </c>
      <c r="X30" s="52">
        <v>0.0</v>
      </c>
      <c r="Y30" s="52">
        <v>0.0</v>
      </c>
      <c r="Z30" s="52">
        <v>0.0</v>
      </c>
      <c r="AA30" s="52">
        <v>0.0</v>
      </c>
      <c r="AB30" s="52">
        <v>0.0</v>
      </c>
      <c r="AC30" s="52">
        <v>0.0</v>
      </c>
      <c r="AD30" s="52">
        <v>0.0</v>
      </c>
      <c r="AE30" s="52">
        <v>0.0</v>
      </c>
      <c r="AF30" s="52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18</v>
      </c>
      <c r="B31" s="48" t="s">
        <v>185</v>
      </c>
      <c r="C31" s="48" t="s">
        <v>186</v>
      </c>
      <c r="D31" s="48" t="s">
        <v>200</v>
      </c>
      <c r="E31" s="49" t="s">
        <v>149</v>
      </c>
      <c r="F31" s="50" t="s">
        <v>194</v>
      </c>
      <c r="G31" s="51">
        <v>32.0</v>
      </c>
      <c r="H31" s="52">
        <v>18.0</v>
      </c>
      <c r="I31" s="52">
        <v>7.0</v>
      </c>
      <c r="J31" s="52">
        <v>10.0</v>
      </c>
      <c r="K31" s="52">
        <v>0.0</v>
      </c>
      <c r="L31" s="52">
        <v>0.0</v>
      </c>
      <c r="M31" s="52">
        <v>3.0</v>
      </c>
      <c r="N31" s="52">
        <v>11.0</v>
      </c>
      <c r="O31" s="52">
        <v>0.0</v>
      </c>
      <c r="P31" s="52">
        <v>0.0</v>
      </c>
      <c r="Q31" s="52">
        <v>0.0</v>
      </c>
      <c r="R31" s="52">
        <v>0.0</v>
      </c>
      <c r="S31" s="52">
        <v>0.0</v>
      </c>
      <c r="T31" s="52">
        <v>0.0</v>
      </c>
      <c r="U31" s="52">
        <v>0.0</v>
      </c>
      <c r="V31" s="52">
        <v>0.0</v>
      </c>
      <c r="W31" s="52">
        <v>0.0</v>
      </c>
      <c r="X31" s="52">
        <v>0.0</v>
      </c>
      <c r="Y31" s="52">
        <v>0.0</v>
      </c>
      <c r="Z31" s="52">
        <v>0.0</v>
      </c>
      <c r="AA31" s="52">
        <v>0.0</v>
      </c>
      <c r="AB31" s="52">
        <v>0.0</v>
      </c>
      <c r="AC31" s="52">
        <v>0.0</v>
      </c>
      <c r="AD31" s="52">
        <v>0.0</v>
      </c>
      <c r="AE31" s="52">
        <v>0.0</v>
      </c>
      <c r="AF31" s="52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18</v>
      </c>
      <c r="B32" s="59" t="s">
        <v>185</v>
      </c>
      <c r="C32" s="59" t="s">
        <v>186</v>
      </c>
      <c r="D32" s="59" t="s">
        <v>200</v>
      </c>
      <c r="E32" s="39" t="s">
        <v>150</v>
      </c>
      <c r="F32" s="60" t="s">
        <v>195</v>
      </c>
      <c r="G32" s="61">
        <v>0.0</v>
      </c>
      <c r="H32" s="52">
        <v>0.0</v>
      </c>
      <c r="I32" s="52">
        <v>0.0</v>
      </c>
      <c r="J32" s="52">
        <v>0.0</v>
      </c>
      <c r="K32" s="52">
        <v>0.0</v>
      </c>
      <c r="L32" s="52">
        <v>0.0</v>
      </c>
      <c r="M32" s="52">
        <v>0.0</v>
      </c>
      <c r="N32" s="52">
        <v>0.0</v>
      </c>
      <c r="O32" s="52">
        <v>0.0</v>
      </c>
      <c r="P32" s="52">
        <v>0.0</v>
      </c>
      <c r="Q32" s="52">
        <v>0.0</v>
      </c>
      <c r="R32" s="52">
        <v>0.0</v>
      </c>
      <c r="S32" s="52">
        <v>0.0</v>
      </c>
      <c r="T32" s="52">
        <v>0.0</v>
      </c>
      <c r="U32" s="52">
        <v>0.0</v>
      </c>
      <c r="V32" s="52">
        <v>0.0</v>
      </c>
      <c r="W32" s="52">
        <v>0.0</v>
      </c>
      <c r="X32" s="52">
        <v>0.0</v>
      </c>
      <c r="Y32" s="52">
        <v>0.0</v>
      </c>
      <c r="Z32" s="52">
        <v>0.0</v>
      </c>
      <c r="AA32" s="52">
        <v>0.0</v>
      </c>
      <c r="AB32" s="52">
        <v>0.0</v>
      </c>
      <c r="AC32" s="52">
        <v>0.0</v>
      </c>
      <c r="AD32" s="52">
        <v>0.0</v>
      </c>
      <c r="AE32" s="52">
        <v>0.0</v>
      </c>
      <c r="AF32" s="52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18</v>
      </c>
      <c r="B33" s="59" t="s">
        <v>185</v>
      </c>
      <c r="C33" s="59" t="s">
        <v>186</v>
      </c>
      <c r="D33" s="59" t="s">
        <v>200</v>
      </c>
      <c r="E33" s="39" t="s">
        <v>151</v>
      </c>
      <c r="F33" s="60" t="s">
        <v>196</v>
      </c>
      <c r="G33" s="61">
        <v>0.0</v>
      </c>
      <c r="H33" s="52">
        <v>0.0</v>
      </c>
      <c r="I33" s="52">
        <v>0.0</v>
      </c>
      <c r="J33" s="52">
        <v>0.0</v>
      </c>
      <c r="K33" s="52">
        <v>0.0</v>
      </c>
      <c r="L33" s="52">
        <v>0.0</v>
      </c>
      <c r="M33" s="52">
        <v>0.0</v>
      </c>
      <c r="N33" s="52">
        <v>0.0</v>
      </c>
      <c r="O33" s="52">
        <v>0.0</v>
      </c>
      <c r="P33" s="52">
        <v>0.0</v>
      </c>
      <c r="Q33" s="52">
        <v>0.0</v>
      </c>
      <c r="R33" s="52">
        <v>0.0</v>
      </c>
      <c r="S33" s="52">
        <v>0.0</v>
      </c>
      <c r="T33" s="52">
        <v>0.0</v>
      </c>
      <c r="U33" s="52">
        <v>0.0</v>
      </c>
      <c r="V33" s="52">
        <v>0.0</v>
      </c>
      <c r="W33" s="52">
        <v>0.0</v>
      </c>
      <c r="X33" s="52">
        <v>0.0</v>
      </c>
      <c r="Y33" s="52">
        <v>0.0</v>
      </c>
      <c r="Z33" s="52">
        <v>0.0</v>
      </c>
      <c r="AA33" s="52">
        <v>0.0</v>
      </c>
      <c r="AB33" s="52">
        <v>0.0</v>
      </c>
      <c r="AC33" s="52">
        <v>0.0</v>
      </c>
      <c r="AD33" s="52">
        <v>0.0</v>
      </c>
      <c r="AE33" s="52">
        <v>0.0</v>
      </c>
      <c r="AF33" s="52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18</v>
      </c>
      <c r="B34" s="59" t="s">
        <v>185</v>
      </c>
      <c r="C34" s="59" t="s">
        <v>186</v>
      </c>
      <c r="D34" s="59" t="s">
        <v>200</v>
      </c>
      <c r="E34" s="39" t="s">
        <v>152</v>
      </c>
      <c r="F34" s="60" t="s">
        <v>191</v>
      </c>
      <c r="G34" s="61">
        <v>0.0</v>
      </c>
      <c r="H34" s="52">
        <v>0.0</v>
      </c>
      <c r="I34" s="52">
        <v>0.0</v>
      </c>
      <c r="J34" s="52">
        <v>0.0</v>
      </c>
      <c r="K34" s="52">
        <v>0.0</v>
      </c>
      <c r="L34" s="52">
        <v>0.0</v>
      </c>
      <c r="M34" s="52">
        <v>0.0</v>
      </c>
      <c r="N34" s="52">
        <v>0.0</v>
      </c>
      <c r="O34" s="52">
        <v>0.0</v>
      </c>
      <c r="P34" s="52">
        <v>0.0</v>
      </c>
      <c r="Q34" s="52">
        <v>0.0</v>
      </c>
      <c r="R34" s="52">
        <v>0.0</v>
      </c>
      <c r="S34" s="52">
        <v>0.0</v>
      </c>
      <c r="T34" s="52">
        <v>0.0</v>
      </c>
      <c r="U34" s="52">
        <v>0.0</v>
      </c>
      <c r="V34" s="52">
        <v>0.0</v>
      </c>
      <c r="W34" s="52">
        <v>0.0</v>
      </c>
      <c r="X34" s="52">
        <v>0.0</v>
      </c>
      <c r="Y34" s="52">
        <v>0.0</v>
      </c>
      <c r="Z34" s="52">
        <v>0.0</v>
      </c>
      <c r="AA34" s="52">
        <v>0.0</v>
      </c>
      <c r="AB34" s="52">
        <v>0.0</v>
      </c>
      <c r="AC34" s="52">
        <v>0.0</v>
      </c>
      <c r="AD34" s="52">
        <v>0.0</v>
      </c>
      <c r="AE34" s="52">
        <v>0.0</v>
      </c>
      <c r="AF34" s="52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18</v>
      </c>
      <c r="B35" s="67" t="s">
        <v>185</v>
      </c>
      <c r="C35" s="67" t="s">
        <v>186</v>
      </c>
      <c r="D35" s="67" t="s">
        <v>200</v>
      </c>
      <c r="E35" s="68" t="s">
        <v>153</v>
      </c>
      <c r="F35" s="69" t="s">
        <v>192</v>
      </c>
      <c r="G35" s="70">
        <v>0.0</v>
      </c>
      <c r="H35" s="52">
        <v>0.0</v>
      </c>
      <c r="I35" s="52">
        <v>0.0</v>
      </c>
      <c r="J35" s="52">
        <v>0.0</v>
      </c>
      <c r="K35" s="52">
        <v>0.0</v>
      </c>
      <c r="L35" s="52">
        <v>0.0</v>
      </c>
      <c r="M35" s="52">
        <v>0.0</v>
      </c>
      <c r="N35" s="52">
        <v>0.0</v>
      </c>
      <c r="O35" s="52">
        <v>0.0</v>
      </c>
      <c r="P35" s="52">
        <v>0.0</v>
      </c>
      <c r="Q35" s="52">
        <v>0.0</v>
      </c>
      <c r="R35" s="52">
        <v>0.0</v>
      </c>
      <c r="S35" s="52">
        <v>0.0</v>
      </c>
      <c r="T35" s="52">
        <v>0.0</v>
      </c>
      <c r="U35" s="52">
        <v>0.0</v>
      </c>
      <c r="V35" s="52">
        <v>0.0</v>
      </c>
      <c r="W35" s="52">
        <v>0.0</v>
      </c>
      <c r="X35" s="52">
        <v>0.0</v>
      </c>
      <c r="Y35" s="52">
        <v>0.0</v>
      </c>
      <c r="Z35" s="52">
        <v>0.0</v>
      </c>
      <c r="AA35" s="52">
        <v>0.0</v>
      </c>
      <c r="AB35" s="52">
        <v>0.0</v>
      </c>
      <c r="AC35" s="52">
        <v>0.0</v>
      </c>
      <c r="AD35" s="52">
        <v>0.0</v>
      </c>
      <c r="AE35" s="52">
        <v>0.0</v>
      </c>
      <c r="AF35" s="52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18</v>
      </c>
      <c r="B36" s="48" t="s">
        <v>185</v>
      </c>
      <c r="C36" s="48" t="s">
        <v>186</v>
      </c>
      <c r="D36" s="48" t="s">
        <v>243</v>
      </c>
      <c r="E36" s="49" t="s">
        <v>149</v>
      </c>
      <c r="F36" s="50" t="s">
        <v>194</v>
      </c>
      <c r="G36" s="51">
        <v>18.0</v>
      </c>
      <c r="H36" s="52">
        <v>17.0</v>
      </c>
      <c r="I36" s="52">
        <v>0.0</v>
      </c>
      <c r="J36" s="52">
        <v>17.0</v>
      </c>
      <c r="K36" s="52">
        <v>0.0</v>
      </c>
      <c r="L36" s="52">
        <v>0.0</v>
      </c>
      <c r="M36" s="52">
        <v>0.0</v>
      </c>
      <c r="N36" s="52">
        <v>0.0</v>
      </c>
      <c r="O36" s="52">
        <v>0.0</v>
      </c>
      <c r="P36" s="52">
        <v>1.0</v>
      </c>
      <c r="Q36" s="52">
        <v>0.0</v>
      </c>
      <c r="R36" s="52">
        <v>0.0</v>
      </c>
      <c r="S36" s="52">
        <v>0.0</v>
      </c>
      <c r="T36" s="52">
        <v>0.0</v>
      </c>
      <c r="U36" s="52">
        <v>0.0</v>
      </c>
      <c r="V36" s="52">
        <v>0.0</v>
      </c>
      <c r="W36" s="52">
        <v>0.0</v>
      </c>
      <c r="X36" s="52">
        <v>0.0</v>
      </c>
      <c r="Y36" s="52">
        <v>0.0</v>
      </c>
      <c r="Z36" s="52">
        <v>0.0</v>
      </c>
      <c r="AA36" s="52">
        <v>0.0</v>
      </c>
      <c r="AB36" s="52">
        <v>0.0</v>
      </c>
      <c r="AC36" s="52">
        <v>0.0</v>
      </c>
      <c r="AD36" s="52">
        <v>0.0</v>
      </c>
      <c r="AE36" s="52">
        <v>0.0</v>
      </c>
      <c r="AF36" s="52">
        <v>0.0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18</v>
      </c>
      <c r="B37" s="59" t="s">
        <v>185</v>
      </c>
      <c r="C37" s="59" t="s">
        <v>186</v>
      </c>
      <c r="D37" s="59" t="s">
        <v>243</v>
      </c>
      <c r="E37" s="39" t="s">
        <v>150</v>
      </c>
      <c r="F37" s="60" t="s">
        <v>195</v>
      </c>
      <c r="G37" s="61">
        <v>0.0</v>
      </c>
      <c r="H37" s="52">
        <v>0.0</v>
      </c>
      <c r="I37" s="52">
        <v>0.0</v>
      </c>
      <c r="J37" s="52">
        <v>0.0</v>
      </c>
      <c r="K37" s="52">
        <v>0.0</v>
      </c>
      <c r="L37" s="52">
        <v>0.0</v>
      </c>
      <c r="M37" s="52">
        <v>0.0</v>
      </c>
      <c r="N37" s="52">
        <v>0.0</v>
      </c>
      <c r="O37" s="52">
        <v>0.0</v>
      </c>
      <c r="P37" s="52">
        <v>0.0</v>
      </c>
      <c r="Q37" s="52">
        <v>0.0</v>
      </c>
      <c r="R37" s="52">
        <v>0.0</v>
      </c>
      <c r="S37" s="52">
        <v>0.0</v>
      </c>
      <c r="T37" s="52">
        <v>0.0</v>
      </c>
      <c r="U37" s="52">
        <v>0.0</v>
      </c>
      <c r="V37" s="52">
        <v>0.0</v>
      </c>
      <c r="W37" s="52">
        <v>0.0</v>
      </c>
      <c r="X37" s="52">
        <v>0.0</v>
      </c>
      <c r="Y37" s="52">
        <v>0.0</v>
      </c>
      <c r="Z37" s="52">
        <v>0.0</v>
      </c>
      <c r="AA37" s="52">
        <v>0.0</v>
      </c>
      <c r="AB37" s="52">
        <v>0.0</v>
      </c>
      <c r="AC37" s="52">
        <v>0.0</v>
      </c>
      <c r="AD37" s="52">
        <v>0.0</v>
      </c>
      <c r="AE37" s="52">
        <v>0.0</v>
      </c>
      <c r="AF37" s="52">
        <v>0.0</v>
      </c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18</v>
      </c>
      <c r="B38" s="59" t="s">
        <v>185</v>
      </c>
      <c r="C38" s="59" t="s">
        <v>186</v>
      </c>
      <c r="D38" s="59" t="s">
        <v>243</v>
      </c>
      <c r="E38" s="39" t="s">
        <v>151</v>
      </c>
      <c r="F38" s="60" t="s">
        <v>196</v>
      </c>
      <c r="G38" s="61">
        <v>0.0</v>
      </c>
      <c r="H38" s="52">
        <v>0.0</v>
      </c>
      <c r="I38" s="52">
        <v>0.0</v>
      </c>
      <c r="J38" s="52">
        <v>0.0</v>
      </c>
      <c r="K38" s="52">
        <v>0.0</v>
      </c>
      <c r="L38" s="52">
        <v>0.0</v>
      </c>
      <c r="M38" s="52">
        <v>0.0</v>
      </c>
      <c r="N38" s="52">
        <v>0.0</v>
      </c>
      <c r="O38" s="52">
        <v>0.0</v>
      </c>
      <c r="P38" s="52">
        <v>0.0</v>
      </c>
      <c r="Q38" s="52">
        <v>0.0</v>
      </c>
      <c r="R38" s="52">
        <v>0.0</v>
      </c>
      <c r="S38" s="52">
        <v>0.0</v>
      </c>
      <c r="T38" s="52">
        <v>0.0</v>
      </c>
      <c r="U38" s="52">
        <v>0.0</v>
      </c>
      <c r="V38" s="52">
        <v>0.0</v>
      </c>
      <c r="W38" s="52">
        <v>0.0</v>
      </c>
      <c r="X38" s="52">
        <v>0.0</v>
      </c>
      <c r="Y38" s="52">
        <v>0.0</v>
      </c>
      <c r="Z38" s="52">
        <v>0.0</v>
      </c>
      <c r="AA38" s="52">
        <v>0.0</v>
      </c>
      <c r="AB38" s="52">
        <v>0.0</v>
      </c>
      <c r="AC38" s="52">
        <v>0.0</v>
      </c>
      <c r="AD38" s="52">
        <v>0.0</v>
      </c>
      <c r="AE38" s="52">
        <v>0.0</v>
      </c>
      <c r="AF38" s="52">
        <v>0.0</v>
      </c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18</v>
      </c>
      <c r="B39" s="59" t="s">
        <v>185</v>
      </c>
      <c r="C39" s="59" t="s">
        <v>186</v>
      </c>
      <c r="D39" s="59" t="s">
        <v>243</v>
      </c>
      <c r="E39" s="39" t="s">
        <v>152</v>
      </c>
      <c r="F39" s="60" t="s">
        <v>191</v>
      </c>
      <c r="G39" s="61">
        <v>0.0</v>
      </c>
      <c r="H39" s="52">
        <v>0.0</v>
      </c>
      <c r="I39" s="52">
        <v>0.0</v>
      </c>
      <c r="J39" s="52">
        <v>0.0</v>
      </c>
      <c r="K39" s="52">
        <v>0.0</v>
      </c>
      <c r="L39" s="52">
        <v>0.0</v>
      </c>
      <c r="M39" s="52">
        <v>0.0</v>
      </c>
      <c r="N39" s="52">
        <v>0.0</v>
      </c>
      <c r="O39" s="52">
        <v>0.0</v>
      </c>
      <c r="P39" s="52">
        <v>0.0</v>
      </c>
      <c r="Q39" s="52">
        <v>0.0</v>
      </c>
      <c r="R39" s="52">
        <v>0.0</v>
      </c>
      <c r="S39" s="52">
        <v>0.0</v>
      </c>
      <c r="T39" s="52">
        <v>0.0</v>
      </c>
      <c r="U39" s="52">
        <v>0.0</v>
      </c>
      <c r="V39" s="52">
        <v>0.0</v>
      </c>
      <c r="W39" s="52">
        <v>0.0</v>
      </c>
      <c r="X39" s="52">
        <v>0.0</v>
      </c>
      <c r="Y39" s="52">
        <v>0.0</v>
      </c>
      <c r="Z39" s="52">
        <v>0.0</v>
      </c>
      <c r="AA39" s="52">
        <v>0.0</v>
      </c>
      <c r="AB39" s="52">
        <v>0.0</v>
      </c>
      <c r="AC39" s="52">
        <v>0.0</v>
      </c>
      <c r="AD39" s="52">
        <v>0.0</v>
      </c>
      <c r="AE39" s="52">
        <v>0.0</v>
      </c>
      <c r="AF39" s="52">
        <v>0.0</v>
      </c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18</v>
      </c>
      <c r="B40" s="67" t="s">
        <v>185</v>
      </c>
      <c r="C40" s="67" t="s">
        <v>186</v>
      </c>
      <c r="D40" s="67" t="s">
        <v>243</v>
      </c>
      <c r="E40" s="68" t="s">
        <v>153</v>
      </c>
      <c r="F40" s="69" t="s">
        <v>192</v>
      </c>
      <c r="G40" s="70">
        <v>0.0</v>
      </c>
      <c r="H40" s="52">
        <v>0.0</v>
      </c>
      <c r="I40" s="52">
        <v>0.0</v>
      </c>
      <c r="J40" s="52">
        <v>0.0</v>
      </c>
      <c r="K40" s="52">
        <v>0.0</v>
      </c>
      <c r="L40" s="52">
        <v>0.0</v>
      </c>
      <c r="M40" s="52">
        <v>0.0</v>
      </c>
      <c r="N40" s="52">
        <v>0.0</v>
      </c>
      <c r="O40" s="52">
        <v>0.0</v>
      </c>
      <c r="P40" s="52">
        <v>0.0</v>
      </c>
      <c r="Q40" s="52">
        <v>0.0</v>
      </c>
      <c r="R40" s="52">
        <v>0.0</v>
      </c>
      <c r="S40" s="52">
        <v>0.0</v>
      </c>
      <c r="T40" s="52">
        <v>0.0</v>
      </c>
      <c r="U40" s="52">
        <v>0.0</v>
      </c>
      <c r="V40" s="52">
        <v>0.0</v>
      </c>
      <c r="W40" s="52">
        <v>0.0</v>
      </c>
      <c r="X40" s="52">
        <v>0.0</v>
      </c>
      <c r="Y40" s="52">
        <v>0.0</v>
      </c>
      <c r="Z40" s="52">
        <v>0.0</v>
      </c>
      <c r="AA40" s="52">
        <v>0.0</v>
      </c>
      <c r="AB40" s="52">
        <v>0.0</v>
      </c>
      <c r="AC40" s="52">
        <v>0.0</v>
      </c>
      <c r="AD40" s="52">
        <v>0.0</v>
      </c>
      <c r="AE40" s="52">
        <v>0.0</v>
      </c>
      <c r="AF40" s="52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18</v>
      </c>
      <c r="B41" s="48" t="s">
        <v>185</v>
      </c>
      <c r="C41" s="48" t="s">
        <v>186</v>
      </c>
      <c r="D41" s="48" t="s">
        <v>237</v>
      </c>
      <c r="E41" s="49" t="s">
        <v>149</v>
      </c>
      <c r="F41" s="50" t="s">
        <v>194</v>
      </c>
      <c r="G41" s="51">
        <v>26.0</v>
      </c>
      <c r="H41" s="52">
        <v>19.0</v>
      </c>
      <c r="I41" s="52">
        <v>7.0</v>
      </c>
      <c r="J41" s="52">
        <v>10.0</v>
      </c>
      <c r="K41" s="52">
        <v>0.0</v>
      </c>
      <c r="L41" s="52">
        <v>1.0</v>
      </c>
      <c r="M41" s="52">
        <v>0.0</v>
      </c>
      <c r="N41" s="52">
        <v>6.0</v>
      </c>
      <c r="O41" s="52">
        <v>0.0</v>
      </c>
      <c r="P41" s="52">
        <v>0.0</v>
      </c>
      <c r="Q41" s="52">
        <v>0.0</v>
      </c>
      <c r="R41" s="52">
        <v>0.0</v>
      </c>
      <c r="S41" s="52">
        <v>0.0</v>
      </c>
      <c r="T41" s="52">
        <v>0.0</v>
      </c>
      <c r="U41" s="52">
        <v>0.0</v>
      </c>
      <c r="V41" s="52">
        <v>0.0</v>
      </c>
      <c r="W41" s="52">
        <v>0.0</v>
      </c>
      <c r="X41" s="52">
        <v>0.0</v>
      </c>
      <c r="Y41" s="52">
        <v>0.0</v>
      </c>
      <c r="Z41" s="52">
        <v>0.0</v>
      </c>
      <c r="AA41" s="52">
        <v>0.0</v>
      </c>
      <c r="AB41" s="52">
        <v>0.0</v>
      </c>
      <c r="AC41" s="52">
        <v>0.0</v>
      </c>
      <c r="AD41" s="52">
        <v>0.0</v>
      </c>
      <c r="AE41" s="52">
        <v>0.0</v>
      </c>
      <c r="AF41" s="52">
        <v>0.0</v>
      </c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18</v>
      </c>
      <c r="B42" s="59" t="s">
        <v>185</v>
      </c>
      <c r="C42" s="59" t="s">
        <v>186</v>
      </c>
      <c r="D42" s="59" t="s">
        <v>237</v>
      </c>
      <c r="E42" s="39" t="s">
        <v>150</v>
      </c>
      <c r="F42" s="60" t="s">
        <v>195</v>
      </c>
      <c r="G42" s="61">
        <v>0.0</v>
      </c>
      <c r="H42" s="52">
        <v>0.0</v>
      </c>
      <c r="I42" s="52">
        <v>0.0</v>
      </c>
      <c r="J42" s="52">
        <v>0.0</v>
      </c>
      <c r="K42" s="52">
        <v>0.0</v>
      </c>
      <c r="L42" s="52">
        <v>0.0</v>
      </c>
      <c r="M42" s="52">
        <v>0.0</v>
      </c>
      <c r="N42" s="52">
        <v>0.0</v>
      </c>
      <c r="O42" s="52">
        <v>0.0</v>
      </c>
      <c r="P42" s="52">
        <v>0.0</v>
      </c>
      <c r="Q42" s="52">
        <v>0.0</v>
      </c>
      <c r="R42" s="52">
        <v>0.0</v>
      </c>
      <c r="S42" s="52">
        <v>0.0</v>
      </c>
      <c r="T42" s="52">
        <v>0.0</v>
      </c>
      <c r="U42" s="52">
        <v>0.0</v>
      </c>
      <c r="V42" s="52">
        <v>0.0</v>
      </c>
      <c r="W42" s="52">
        <v>0.0</v>
      </c>
      <c r="X42" s="52">
        <v>0.0</v>
      </c>
      <c r="Y42" s="52">
        <v>0.0</v>
      </c>
      <c r="Z42" s="52">
        <v>0.0</v>
      </c>
      <c r="AA42" s="52">
        <v>0.0</v>
      </c>
      <c r="AB42" s="52">
        <v>0.0</v>
      </c>
      <c r="AC42" s="52">
        <v>0.0</v>
      </c>
      <c r="AD42" s="52">
        <v>0.0</v>
      </c>
      <c r="AE42" s="52">
        <v>0.0</v>
      </c>
      <c r="AF42" s="52">
        <v>0.0</v>
      </c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18</v>
      </c>
      <c r="B43" s="59" t="s">
        <v>185</v>
      </c>
      <c r="C43" s="59" t="s">
        <v>186</v>
      </c>
      <c r="D43" s="59" t="s">
        <v>237</v>
      </c>
      <c r="E43" s="39" t="s">
        <v>151</v>
      </c>
      <c r="F43" s="60" t="s">
        <v>196</v>
      </c>
      <c r="G43" s="61">
        <v>0.0</v>
      </c>
      <c r="H43" s="52">
        <v>0.0</v>
      </c>
      <c r="I43" s="52">
        <v>0.0</v>
      </c>
      <c r="J43" s="52">
        <v>0.0</v>
      </c>
      <c r="K43" s="52">
        <v>0.0</v>
      </c>
      <c r="L43" s="52">
        <v>0.0</v>
      </c>
      <c r="M43" s="52">
        <v>0.0</v>
      </c>
      <c r="N43" s="52">
        <v>0.0</v>
      </c>
      <c r="O43" s="52">
        <v>0.0</v>
      </c>
      <c r="P43" s="52">
        <v>0.0</v>
      </c>
      <c r="Q43" s="52">
        <v>0.0</v>
      </c>
      <c r="R43" s="52">
        <v>0.0</v>
      </c>
      <c r="S43" s="52">
        <v>0.0</v>
      </c>
      <c r="T43" s="52">
        <v>0.0</v>
      </c>
      <c r="U43" s="52">
        <v>0.0</v>
      </c>
      <c r="V43" s="52">
        <v>0.0</v>
      </c>
      <c r="W43" s="52">
        <v>0.0</v>
      </c>
      <c r="X43" s="52">
        <v>0.0</v>
      </c>
      <c r="Y43" s="52">
        <v>0.0</v>
      </c>
      <c r="Z43" s="52">
        <v>0.0</v>
      </c>
      <c r="AA43" s="52">
        <v>0.0</v>
      </c>
      <c r="AB43" s="52">
        <v>0.0</v>
      </c>
      <c r="AC43" s="52">
        <v>0.0</v>
      </c>
      <c r="AD43" s="52">
        <v>0.0</v>
      </c>
      <c r="AE43" s="52">
        <v>0.0</v>
      </c>
      <c r="AF43" s="52">
        <v>0.0</v>
      </c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18</v>
      </c>
      <c r="B44" s="59" t="s">
        <v>185</v>
      </c>
      <c r="C44" s="59" t="s">
        <v>186</v>
      </c>
      <c r="D44" s="59" t="s">
        <v>237</v>
      </c>
      <c r="E44" s="39" t="s">
        <v>152</v>
      </c>
      <c r="F44" s="60" t="s">
        <v>191</v>
      </c>
      <c r="G44" s="61">
        <v>0.0</v>
      </c>
      <c r="H44" s="52">
        <v>0.0</v>
      </c>
      <c r="I44" s="52">
        <v>0.0</v>
      </c>
      <c r="J44" s="52">
        <v>0.0</v>
      </c>
      <c r="K44" s="52">
        <v>0.0</v>
      </c>
      <c r="L44" s="52">
        <v>0.0</v>
      </c>
      <c r="M44" s="52">
        <v>0.0</v>
      </c>
      <c r="N44" s="52">
        <v>0.0</v>
      </c>
      <c r="O44" s="52">
        <v>0.0</v>
      </c>
      <c r="P44" s="52">
        <v>0.0</v>
      </c>
      <c r="Q44" s="52">
        <v>0.0</v>
      </c>
      <c r="R44" s="52">
        <v>0.0</v>
      </c>
      <c r="S44" s="52">
        <v>0.0</v>
      </c>
      <c r="T44" s="52">
        <v>0.0</v>
      </c>
      <c r="U44" s="52">
        <v>0.0</v>
      </c>
      <c r="V44" s="52">
        <v>0.0</v>
      </c>
      <c r="W44" s="52">
        <v>0.0</v>
      </c>
      <c r="X44" s="52">
        <v>0.0</v>
      </c>
      <c r="Y44" s="52">
        <v>0.0</v>
      </c>
      <c r="Z44" s="52">
        <v>0.0</v>
      </c>
      <c r="AA44" s="52">
        <v>0.0</v>
      </c>
      <c r="AB44" s="52">
        <v>0.0</v>
      </c>
      <c r="AC44" s="52">
        <v>0.0</v>
      </c>
      <c r="AD44" s="52">
        <v>0.0</v>
      </c>
      <c r="AE44" s="52">
        <v>0.0</v>
      </c>
      <c r="AF44" s="52">
        <v>0.0</v>
      </c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18</v>
      </c>
      <c r="B45" s="67" t="s">
        <v>185</v>
      </c>
      <c r="C45" s="67" t="s">
        <v>186</v>
      </c>
      <c r="D45" s="67" t="s">
        <v>237</v>
      </c>
      <c r="E45" s="68" t="s">
        <v>153</v>
      </c>
      <c r="F45" s="69" t="s">
        <v>192</v>
      </c>
      <c r="G45" s="70">
        <v>0.0</v>
      </c>
      <c r="H45" s="52">
        <v>0.0</v>
      </c>
      <c r="I45" s="52">
        <v>0.0</v>
      </c>
      <c r="J45" s="52">
        <v>0.0</v>
      </c>
      <c r="K45" s="52">
        <v>0.0</v>
      </c>
      <c r="L45" s="52">
        <v>0.0</v>
      </c>
      <c r="M45" s="52">
        <v>0.0</v>
      </c>
      <c r="N45" s="52">
        <v>0.0</v>
      </c>
      <c r="O45" s="52">
        <v>0.0</v>
      </c>
      <c r="P45" s="52">
        <v>0.0</v>
      </c>
      <c r="Q45" s="52">
        <v>0.0</v>
      </c>
      <c r="R45" s="52">
        <v>0.0</v>
      </c>
      <c r="S45" s="52">
        <v>0.0</v>
      </c>
      <c r="T45" s="52">
        <v>0.0</v>
      </c>
      <c r="U45" s="52">
        <v>0.0</v>
      </c>
      <c r="V45" s="52">
        <v>0.0</v>
      </c>
      <c r="W45" s="52">
        <v>0.0</v>
      </c>
      <c r="X45" s="52">
        <v>0.0</v>
      </c>
      <c r="Y45" s="52">
        <v>0.0</v>
      </c>
      <c r="Z45" s="52">
        <v>0.0</v>
      </c>
      <c r="AA45" s="52">
        <v>0.0</v>
      </c>
      <c r="AB45" s="52">
        <v>0.0</v>
      </c>
      <c r="AC45" s="52">
        <v>0.0</v>
      </c>
      <c r="AD45" s="52">
        <v>0.0</v>
      </c>
      <c r="AE45" s="52">
        <v>0.0</v>
      </c>
      <c r="AF45" s="52">
        <v>0.0</v>
      </c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18</v>
      </c>
      <c r="B46" s="48" t="s">
        <v>185</v>
      </c>
      <c r="C46" s="48" t="s">
        <v>186</v>
      </c>
      <c r="D46" s="48" t="s">
        <v>244</v>
      </c>
      <c r="E46" s="49" t="s">
        <v>149</v>
      </c>
      <c r="F46" s="50" t="s">
        <v>194</v>
      </c>
      <c r="G46" s="51">
        <v>26.0</v>
      </c>
      <c r="H46" s="52">
        <v>0.0</v>
      </c>
      <c r="I46" s="52">
        <v>0.0</v>
      </c>
      <c r="J46" s="52">
        <v>0.0</v>
      </c>
      <c r="K46" s="52">
        <v>0.0</v>
      </c>
      <c r="L46" s="52">
        <v>0.0</v>
      </c>
      <c r="M46" s="52">
        <v>0.0</v>
      </c>
      <c r="N46" s="52">
        <v>0.0</v>
      </c>
      <c r="O46" s="52">
        <v>0.0</v>
      </c>
      <c r="P46" s="52">
        <v>0.0</v>
      </c>
      <c r="Q46" s="52">
        <v>0.0</v>
      </c>
      <c r="R46" s="52">
        <v>0.0</v>
      </c>
      <c r="S46" s="52">
        <v>0.0</v>
      </c>
      <c r="T46" s="52">
        <v>0.0</v>
      </c>
      <c r="U46" s="52">
        <v>0.0</v>
      </c>
      <c r="V46" s="52">
        <v>0.0</v>
      </c>
      <c r="W46" s="52">
        <v>0.0</v>
      </c>
      <c r="X46" s="52">
        <v>0.0</v>
      </c>
      <c r="Y46" s="52">
        <v>0.0</v>
      </c>
      <c r="Z46" s="52">
        <v>0.0</v>
      </c>
      <c r="AA46" s="52">
        <v>0.0</v>
      </c>
      <c r="AB46" s="52">
        <v>0.0</v>
      </c>
      <c r="AC46" s="52">
        <v>0.0</v>
      </c>
      <c r="AD46" s="52">
        <v>0.0</v>
      </c>
      <c r="AE46" s="52">
        <v>0.0</v>
      </c>
      <c r="AF46" s="52">
        <v>0.0</v>
      </c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18</v>
      </c>
      <c r="B47" s="59" t="s">
        <v>185</v>
      </c>
      <c r="C47" s="59" t="s">
        <v>186</v>
      </c>
      <c r="D47" s="59" t="s">
        <v>244</v>
      </c>
      <c r="E47" s="39" t="s">
        <v>150</v>
      </c>
      <c r="F47" s="60" t="s">
        <v>195</v>
      </c>
      <c r="G47" s="61">
        <v>2.0</v>
      </c>
      <c r="H47" s="52">
        <v>0.0</v>
      </c>
      <c r="I47" s="52">
        <v>0.0</v>
      </c>
      <c r="J47" s="52">
        <v>0.0</v>
      </c>
      <c r="K47" s="52">
        <v>0.0</v>
      </c>
      <c r="L47" s="52">
        <v>0.0</v>
      </c>
      <c r="M47" s="52">
        <v>0.0</v>
      </c>
      <c r="N47" s="52">
        <v>0.0</v>
      </c>
      <c r="O47" s="52">
        <v>0.0</v>
      </c>
      <c r="P47" s="52">
        <v>0.0</v>
      </c>
      <c r="Q47" s="52">
        <v>0.0</v>
      </c>
      <c r="R47" s="52">
        <v>0.0</v>
      </c>
      <c r="S47" s="52">
        <v>0.0</v>
      </c>
      <c r="T47" s="52">
        <v>0.0</v>
      </c>
      <c r="U47" s="52">
        <v>0.0</v>
      </c>
      <c r="V47" s="52">
        <v>0.0</v>
      </c>
      <c r="W47" s="52">
        <v>0.0</v>
      </c>
      <c r="X47" s="52">
        <v>0.0</v>
      </c>
      <c r="Y47" s="52">
        <v>0.0</v>
      </c>
      <c r="Z47" s="52">
        <v>0.0</v>
      </c>
      <c r="AA47" s="52">
        <v>0.0</v>
      </c>
      <c r="AB47" s="52">
        <v>0.0</v>
      </c>
      <c r="AC47" s="52">
        <v>0.0</v>
      </c>
      <c r="AD47" s="52">
        <v>0.0</v>
      </c>
      <c r="AE47" s="52">
        <v>0.0</v>
      </c>
      <c r="AF47" s="52">
        <v>0.0</v>
      </c>
      <c r="AG47" s="64"/>
      <c r="AH4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7" s="57">
        <f t="shared" si="4"/>
        <v>2</v>
      </c>
    </row>
    <row r="48" ht="14.25" customHeight="1">
      <c r="A48" s="82" t="s">
        <v>18</v>
      </c>
      <c r="B48" s="59" t="s">
        <v>185</v>
      </c>
      <c r="C48" s="59" t="s">
        <v>186</v>
      </c>
      <c r="D48" s="59" t="s">
        <v>244</v>
      </c>
      <c r="E48" s="39" t="s">
        <v>151</v>
      </c>
      <c r="F48" s="60" t="s">
        <v>196</v>
      </c>
      <c r="G48" s="61">
        <v>2.0</v>
      </c>
      <c r="H48" s="52">
        <v>0.0</v>
      </c>
      <c r="I48" s="52">
        <v>0.0</v>
      </c>
      <c r="J48" s="52">
        <v>0.0</v>
      </c>
      <c r="K48" s="52">
        <v>0.0</v>
      </c>
      <c r="L48" s="52">
        <v>0.0</v>
      </c>
      <c r="M48" s="52">
        <v>0.0</v>
      </c>
      <c r="N48" s="52">
        <v>0.0</v>
      </c>
      <c r="O48" s="52">
        <v>0.0</v>
      </c>
      <c r="P48" s="52">
        <v>0.0</v>
      </c>
      <c r="Q48" s="52">
        <v>0.0</v>
      </c>
      <c r="R48" s="52">
        <v>0.0</v>
      </c>
      <c r="S48" s="52">
        <v>0.0</v>
      </c>
      <c r="T48" s="52">
        <v>0.0</v>
      </c>
      <c r="U48" s="52">
        <v>0.0</v>
      </c>
      <c r="V48" s="52">
        <v>0.0</v>
      </c>
      <c r="W48" s="52">
        <v>0.0</v>
      </c>
      <c r="X48" s="52">
        <v>0.0</v>
      </c>
      <c r="Y48" s="52">
        <v>0.0</v>
      </c>
      <c r="Z48" s="52">
        <v>0.0</v>
      </c>
      <c r="AA48" s="52">
        <v>0.0</v>
      </c>
      <c r="AB48" s="52">
        <v>0.0</v>
      </c>
      <c r="AC48" s="52">
        <v>0.0</v>
      </c>
      <c r="AD48" s="52">
        <v>0.0</v>
      </c>
      <c r="AE48" s="52">
        <v>0.0</v>
      </c>
      <c r="AF48" s="52">
        <v>0.0</v>
      </c>
      <c r="AG48" s="64"/>
      <c r="AH4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8" s="57">
        <f t="shared" si="4"/>
        <v>2</v>
      </c>
    </row>
    <row r="49" ht="14.25" customHeight="1">
      <c r="A49" s="82" t="s">
        <v>18</v>
      </c>
      <c r="B49" s="59" t="s">
        <v>185</v>
      </c>
      <c r="C49" s="59" t="s">
        <v>186</v>
      </c>
      <c r="D49" s="59" t="s">
        <v>244</v>
      </c>
      <c r="E49" s="39" t="s">
        <v>152</v>
      </c>
      <c r="F49" s="60" t="s">
        <v>191</v>
      </c>
      <c r="G49" s="61">
        <v>0.0</v>
      </c>
      <c r="H49" s="52">
        <v>0.0</v>
      </c>
      <c r="I49" s="52">
        <v>0.0</v>
      </c>
      <c r="J49" s="52">
        <v>0.0</v>
      </c>
      <c r="K49" s="52">
        <v>0.0</v>
      </c>
      <c r="L49" s="52">
        <v>0.0</v>
      </c>
      <c r="M49" s="52">
        <v>0.0</v>
      </c>
      <c r="N49" s="52">
        <v>0.0</v>
      </c>
      <c r="O49" s="52">
        <v>0.0</v>
      </c>
      <c r="P49" s="52">
        <v>0.0</v>
      </c>
      <c r="Q49" s="52">
        <v>0.0</v>
      </c>
      <c r="R49" s="52">
        <v>0.0</v>
      </c>
      <c r="S49" s="52">
        <v>0.0</v>
      </c>
      <c r="T49" s="52">
        <v>0.0</v>
      </c>
      <c r="U49" s="52">
        <v>0.0</v>
      </c>
      <c r="V49" s="52">
        <v>0.0</v>
      </c>
      <c r="W49" s="52">
        <v>0.0</v>
      </c>
      <c r="X49" s="52">
        <v>0.0</v>
      </c>
      <c r="Y49" s="52">
        <v>0.0</v>
      </c>
      <c r="Z49" s="52">
        <v>0.0</v>
      </c>
      <c r="AA49" s="52">
        <v>0.0</v>
      </c>
      <c r="AB49" s="52">
        <v>0.0</v>
      </c>
      <c r="AC49" s="52">
        <v>0.0</v>
      </c>
      <c r="AD49" s="52">
        <v>0.0</v>
      </c>
      <c r="AE49" s="52">
        <v>0.0</v>
      </c>
      <c r="AF49" s="52">
        <v>0.0</v>
      </c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18</v>
      </c>
      <c r="B50" s="67" t="s">
        <v>185</v>
      </c>
      <c r="C50" s="67" t="s">
        <v>186</v>
      </c>
      <c r="D50" s="67" t="s">
        <v>244</v>
      </c>
      <c r="E50" s="68" t="s">
        <v>153</v>
      </c>
      <c r="F50" s="69" t="s">
        <v>192</v>
      </c>
      <c r="G50" s="70">
        <v>0.0</v>
      </c>
      <c r="H50" s="52">
        <v>0.0</v>
      </c>
      <c r="I50" s="52">
        <v>0.0</v>
      </c>
      <c r="J50" s="52">
        <v>0.0</v>
      </c>
      <c r="K50" s="52">
        <v>0.0</v>
      </c>
      <c r="L50" s="52">
        <v>0.0</v>
      </c>
      <c r="M50" s="52">
        <v>0.0</v>
      </c>
      <c r="N50" s="52">
        <v>0.0</v>
      </c>
      <c r="O50" s="52">
        <v>0.0</v>
      </c>
      <c r="P50" s="52">
        <v>0.0</v>
      </c>
      <c r="Q50" s="52">
        <v>0.0</v>
      </c>
      <c r="R50" s="52">
        <v>0.0</v>
      </c>
      <c r="S50" s="52">
        <v>0.0</v>
      </c>
      <c r="T50" s="52">
        <v>0.0</v>
      </c>
      <c r="U50" s="52">
        <v>0.0</v>
      </c>
      <c r="V50" s="52">
        <v>0.0</v>
      </c>
      <c r="W50" s="52">
        <v>0.0</v>
      </c>
      <c r="X50" s="52">
        <v>0.0</v>
      </c>
      <c r="Y50" s="52">
        <v>0.0</v>
      </c>
      <c r="Z50" s="52">
        <v>0.0</v>
      </c>
      <c r="AA50" s="52">
        <v>0.0</v>
      </c>
      <c r="AB50" s="52">
        <v>0.0</v>
      </c>
      <c r="AC50" s="52">
        <v>0.0</v>
      </c>
      <c r="AD50" s="52">
        <v>0.0</v>
      </c>
      <c r="AE50" s="52">
        <v>0.0</v>
      </c>
      <c r="AF50" s="52">
        <v>0.0</v>
      </c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18</v>
      </c>
      <c r="B51" s="48" t="s">
        <v>185</v>
      </c>
      <c r="C51" s="48" t="s">
        <v>186</v>
      </c>
      <c r="D51" s="48" t="s">
        <v>245</v>
      </c>
      <c r="E51" s="49" t="s">
        <v>149</v>
      </c>
      <c r="F51" s="50" t="s">
        <v>194</v>
      </c>
      <c r="G51" s="51">
        <v>23.0</v>
      </c>
      <c r="H51" s="52">
        <v>10.0</v>
      </c>
      <c r="I51" s="52">
        <v>4.0</v>
      </c>
      <c r="J51" s="52">
        <v>0.0</v>
      </c>
      <c r="K51" s="52">
        <v>1.0</v>
      </c>
      <c r="L51" s="52">
        <v>0.0</v>
      </c>
      <c r="M51" s="52">
        <v>0.0</v>
      </c>
      <c r="N51" s="52">
        <v>8.0</v>
      </c>
      <c r="O51" s="52">
        <v>0.0</v>
      </c>
      <c r="P51" s="52">
        <v>0.0</v>
      </c>
      <c r="Q51" s="52">
        <v>0.0</v>
      </c>
      <c r="R51" s="90">
        <v>0.0</v>
      </c>
      <c r="S51" s="90">
        <v>1.0</v>
      </c>
      <c r="T51" s="90">
        <v>0.0</v>
      </c>
      <c r="U51" s="90">
        <v>0.0</v>
      </c>
      <c r="V51" s="90">
        <v>0.0</v>
      </c>
      <c r="W51" s="90">
        <v>0.0</v>
      </c>
      <c r="X51" s="90">
        <v>0.0</v>
      </c>
      <c r="Y51" s="90">
        <v>0.0</v>
      </c>
      <c r="Z51" s="90">
        <v>1.0</v>
      </c>
      <c r="AA51" s="90">
        <v>1.0</v>
      </c>
      <c r="AB51" s="90">
        <v>0.0</v>
      </c>
      <c r="AC51" s="90">
        <v>0.0</v>
      </c>
      <c r="AD51" s="90">
        <v>1.0</v>
      </c>
      <c r="AE51" s="90">
        <v>0.0</v>
      </c>
      <c r="AF51" s="90">
        <v>0.0</v>
      </c>
      <c r="AG51" s="81" t="s">
        <v>246</v>
      </c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18</v>
      </c>
      <c r="B52" s="59" t="s">
        <v>185</v>
      </c>
      <c r="C52" s="59" t="s">
        <v>186</v>
      </c>
      <c r="D52" s="59" t="s">
        <v>245</v>
      </c>
      <c r="E52" s="39" t="s">
        <v>150</v>
      </c>
      <c r="F52" s="60" t="s">
        <v>195</v>
      </c>
      <c r="G52" s="61">
        <v>1.0</v>
      </c>
      <c r="H52" s="90">
        <v>0.0</v>
      </c>
      <c r="I52" s="90">
        <v>0.0</v>
      </c>
      <c r="J52" s="90">
        <v>0.0</v>
      </c>
      <c r="K52" s="90">
        <v>0.0</v>
      </c>
      <c r="L52" s="90">
        <v>0.0</v>
      </c>
      <c r="M52" s="90">
        <v>0.0</v>
      </c>
      <c r="N52" s="90">
        <v>0.0</v>
      </c>
      <c r="O52" s="90">
        <v>0.0</v>
      </c>
      <c r="P52" s="90">
        <v>0.0</v>
      </c>
      <c r="Q52" s="90">
        <v>0.0</v>
      </c>
      <c r="R52" s="90">
        <v>0.0</v>
      </c>
      <c r="S52" s="90">
        <v>0.0</v>
      </c>
      <c r="T52" s="90">
        <v>0.0</v>
      </c>
      <c r="U52" s="90">
        <v>0.0</v>
      </c>
      <c r="V52" s="90">
        <v>0.0</v>
      </c>
      <c r="W52" s="90">
        <v>0.0</v>
      </c>
      <c r="X52" s="90">
        <v>0.0</v>
      </c>
      <c r="Y52" s="90">
        <v>0.0</v>
      </c>
      <c r="Z52" s="90">
        <v>0.0</v>
      </c>
      <c r="AA52" s="92">
        <v>1.0</v>
      </c>
      <c r="AB52" s="90">
        <v>0.0</v>
      </c>
      <c r="AC52" s="90">
        <v>0.0</v>
      </c>
      <c r="AD52" s="90">
        <v>0.0</v>
      </c>
      <c r="AE52" s="90">
        <v>0.0</v>
      </c>
      <c r="AF52" s="90">
        <v>0.0</v>
      </c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18</v>
      </c>
      <c r="B53" s="59" t="s">
        <v>185</v>
      </c>
      <c r="C53" s="59" t="s">
        <v>186</v>
      </c>
      <c r="D53" s="59" t="s">
        <v>245</v>
      </c>
      <c r="E53" s="39" t="s">
        <v>151</v>
      </c>
      <c r="F53" s="60" t="s">
        <v>196</v>
      </c>
      <c r="G53" s="61">
        <v>1.0</v>
      </c>
      <c r="H53" s="90">
        <v>0.0</v>
      </c>
      <c r="I53" s="90">
        <v>0.0</v>
      </c>
      <c r="J53" s="90">
        <v>0.0</v>
      </c>
      <c r="K53" s="90">
        <v>0.0</v>
      </c>
      <c r="L53" s="90">
        <v>0.0</v>
      </c>
      <c r="M53" s="90">
        <v>0.0</v>
      </c>
      <c r="N53" s="90">
        <v>0.0</v>
      </c>
      <c r="O53" s="90">
        <v>0.0</v>
      </c>
      <c r="P53" s="90">
        <v>0.0</v>
      </c>
      <c r="Q53" s="90">
        <v>0.0</v>
      </c>
      <c r="R53" s="90">
        <v>0.0</v>
      </c>
      <c r="S53" s="90">
        <v>0.0</v>
      </c>
      <c r="T53" s="90">
        <v>0.0</v>
      </c>
      <c r="U53" s="90">
        <v>0.0</v>
      </c>
      <c r="V53" s="90">
        <v>0.0</v>
      </c>
      <c r="W53" s="90">
        <v>0.0</v>
      </c>
      <c r="X53" s="90">
        <v>0.0</v>
      </c>
      <c r="Y53" s="90">
        <v>0.0</v>
      </c>
      <c r="Z53" s="90">
        <v>0.0</v>
      </c>
      <c r="AA53" s="92">
        <v>1.0</v>
      </c>
      <c r="AB53" s="90">
        <v>0.0</v>
      </c>
      <c r="AC53" s="90">
        <v>0.0</v>
      </c>
      <c r="AD53" s="90">
        <v>0.0</v>
      </c>
      <c r="AE53" s="90">
        <v>0.0</v>
      </c>
      <c r="AF53" s="90">
        <v>0.0</v>
      </c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18</v>
      </c>
      <c r="B54" s="59" t="s">
        <v>185</v>
      </c>
      <c r="C54" s="59" t="s">
        <v>186</v>
      </c>
      <c r="D54" s="59" t="s">
        <v>245</v>
      </c>
      <c r="E54" s="39" t="s">
        <v>152</v>
      </c>
      <c r="F54" s="60" t="s">
        <v>191</v>
      </c>
      <c r="G54" s="61">
        <v>0.0</v>
      </c>
      <c r="H54" s="90">
        <v>0.0</v>
      </c>
      <c r="I54" s="90">
        <v>0.0</v>
      </c>
      <c r="J54" s="90">
        <v>0.0</v>
      </c>
      <c r="K54" s="90">
        <v>0.0</v>
      </c>
      <c r="L54" s="90">
        <v>0.0</v>
      </c>
      <c r="M54" s="90">
        <v>0.0</v>
      </c>
      <c r="N54" s="90">
        <v>0.0</v>
      </c>
      <c r="O54" s="90">
        <v>0.0</v>
      </c>
      <c r="P54" s="90">
        <v>0.0</v>
      </c>
      <c r="Q54" s="90">
        <v>0.0</v>
      </c>
      <c r="R54" s="90">
        <v>0.0</v>
      </c>
      <c r="S54" s="90">
        <v>0.0</v>
      </c>
      <c r="T54" s="90">
        <v>0.0</v>
      </c>
      <c r="U54" s="90">
        <v>0.0</v>
      </c>
      <c r="V54" s="90">
        <v>0.0</v>
      </c>
      <c r="W54" s="90">
        <v>0.0</v>
      </c>
      <c r="X54" s="90">
        <v>0.0</v>
      </c>
      <c r="Y54" s="90">
        <v>0.0</v>
      </c>
      <c r="Z54" s="90">
        <v>0.0</v>
      </c>
      <c r="AA54" s="90">
        <v>0.0</v>
      </c>
      <c r="AB54" s="90">
        <v>0.0</v>
      </c>
      <c r="AC54" s="90">
        <v>0.0</v>
      </c>
      <c r="AD54" s="90">
        <v>0.0</v>
      </c>
      <c r="AE54" s="90">
        <v>0.0</v>
      </c>
      <c r="AF54" s="90">
        <v>0.0</v>
      </c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18</v>
      </c>
      <c r="B55" s="67" t="s">
        <v>185</v>
      </c>
      <c r="C55" s="67" t="s">
        <v>186</v>
      </c>
      <c r="D55" s="67" t="s">
        <v>245</v>
      </c>
      <c r="E55" s="68" t="s">
        <v>153</v>
      </c>
      <c r="F55" s="69" t="s">
        <v>192</v>
      </c>
      <c r="G55" s="70">
        <v>0.0</v>
      </c>
      <c r="H55" s="90">
        <v>0.0</v>
      </c>
      <c r="I55" s="90">
        <v>0.0</v>
      </c>
      <c r="J55" s="90">
        <v>0.0</v>
      </c>
      <c r="K55" s="90">
        <v>0.0</v>
      </c>
      <c r="L55" s="90">
        <v>0.0</v>
      </c>
      <c r="M55" s="90">
        <v>0.0</v>
      </c>
      <c r="N55" s="90">
        <v>0.0</v>
      </c>
      <c r="O55" s="90">
        <v>0.0</v>
      </c>
      <c r="P55" s="90">
        <v>0.0</v>
      </c>
      <c r="Q55" s="90">
        <v>0.0</v>
      </c>
      <c r="R55" s="87">
        <v>0.0</v>
      </c>
      <c r="S55" s="87">
        <v>0.0</v>
      </c>
      <c r="T55" s="93">
        <v>0.0</v>
      </c>
      <c r="U55" s="93">
        <v>0.0</v>
      </c>
      <c r="V55" s="93">
        <v>0.0</v>
      </c>
      <c r="W55" s="93">
        <v>0.0</v>
      </c>
      <c r="X55" s="93">
        <v>0.0</v>
      </c>
      <c r="Y55" s="93">
        <v>0.0</v>
      </c>
      <c r="Z55" s="93">
        <v>0.0</v>
      </c>
      <c r="AA55" s="93">
        <v>0.0</v>
      </c>
      <c r="AB55" s="93">
        <v>0.0</v>
      </c>
      <c r="AC55" s="93">
        <v>0.0</v>
      </c>
      <c r="AD55" s="93">
        <v>0.0</v>
      </c>
      <c r="AE55" s="93">
        <v>0.0</v>
      </c>
      <c r="AF55" s="93">
        <v>0.0</v>
      </c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18</v>
      </c>
      <c r="B56" s="48" t="s">
        <v>185</v>
      </c>
      <c r="C56" s="48" t="s">
        <v>186</v>
      </c>
      <c r="D56" s="48" t="s">
        <v>247</v>
      </c>
      <c r="E56" s="49" t="s">
        <v>149</v>
      </c>
      <c r="F56" s="50" t="s">
        <v>194</v>
      </c>
      <c r="G56" s="51">
        <v>72.0</v>
      </c>
      <c r="H56" s="52">
        <v>54.0</v>
      </c>
      <c r="I56" s="52">
        <v>18.0</v>
      </c>
      <c r="J56" s="52">
        <v>28.0</v>
      </c>
      <c r="K56" s="83">
        <v>0.0</v>
      </c>
      <c r="L56" s="83">
        <v>0.0</v>
      </c>
      <c r="M56" s="52">
        <v>4.0</v>
      </c>
      <c r="N56" s="52">
        <v>5.0</v>
      </c>
      <c r="O56" s="53"/>
      <c r="P56" s="52">
        <v>4.0</v>
      </c>
      <c r="Q56" s="83">
        <v>0.0</v>
      </c>
      <c r="R56" s="83">
        <v>0.0</v>
      </c>
      <c r="S56" s="83">
        <v>0.0</v>
      </c>
      <c r="T56" s="81">
        <v>4.0</v>
      </c>
      <c r="U56" s="81">
        <v>1.0</v>
      </c>
      <c r="V56" s="83">
        <v>0.0</v>
      </c>
      <c r="W56" s="83">
        <v>0.0</v>
      </c>
      <c r="X56" s="83">
        <v>0.0</v>
      </c>
      <c r="Y56" s="83">
        <v>0.0</v>
      </c>
      <c r="Z56" s="83">
        <v>0.0</v>
      </c>
      <c r="AA56" s="83">
        <v>0.0</v>
      </c>
      <c r="AB56" s="83">
        <v>0.0</v>
      </c>
      <c r="AC56" s="83">
        <v>0.0</v>
      </c>
      <c r="AD56" s="83">
        <v>0.0</v>
      </c>
      <c r="AE56" s="83">
        <v>0.0</v>
      </c>
      <c r="AF56" s="83">
        <v>0.0</v>
      </c>
      <c r="AG56" s="81" t="s">
        <v>248</v>
      </c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18</v>
      </c>
      <c r="B57" s="59" t="s">
        <v>185</v>
      </c>
      <c r="C57" s="59" t="s">
        <v>186</v>
      </c>
      <c r="D57" s="59" t="s">
        <v>247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3">
        <v>0.0</v>
      </c>
      <c r="Q57" s="83">
        <v>0.0</v>
      </c>
      <c r="R57" s="83">
        <v>0.0</v>
      </c>
      <c r="S57" s="83">
        <v>0.0</v>
      </c>
      <c r="T57" s="83">
        <v>0.0</v>
      </c>
      <c r="U57" s="83">
        <v>0.0</v>
      </c>
      <c r="V57" s="83">
        <v>0.0</v>
      </c>
      <c r="W57" s="83">
        <v>0.0</v>
      </c>
      <c r="X57" s="83">
        <v>0.0</v>
      </c>
      <c r="Y57" s="83">
        <v>0.0</v>
      </c>
      <c r="Z57" s="83">
        <v>0.0</v>
      </c>
      <c r="AA57" s="83">
        <v>0.0</v>
      </c>
      <c r="AB57" s="83">
        <v>0.0</v>
      </c>
      <c r="AC57" s="83">
        <v>0.0</v>
      </c>
      <c r="AD57" s="83">
        <v>0.0</v>
      </c>
      <c r="AE57" s="83">
        <v>0.0</v>
      </c>
      <c r="AF57" s="83">
        <v>0.0</v>
      </c>
      <c r="AG57" s="85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18</v>
      </c>
      <c r="B58" s="59" t="s">
        <v>185</v>
      </c>
      <c r="C58" s="59" t="s">
        <v>186</v>
      </c>
      <c r="D58" s="59" t="s">
        <v>247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3">
        <v>0.0</v>
      </c>
      <c r="Q58" s="83">
        <v>0.0</v>
      </c>
      <c r="R58" s="83">
        <v>0.0</v>
      </c>
      <c r="S58" s="83">
        <v>0.0</v>
      </c>
      <c r="T58" s="83">
        <v>0.0</v>
      </c>
      <c r="U58" s="83">
        <v>0.0</v>
      </c>
      <c r="V58" s="83">
        <v>0.0</v>
      </c>
      <c r="W58" s="83">
        <v>0.0</v>
      </c>
      <c r="X58" s="83">
        <v>0.0</v>
      </c>
      <c r="Y58" s="83">
        <v>0.0</v>
      </c>
      <c r="Z58" s="83">
        <v>0.0</v>
      </c>
      <c r="AA58" s="83">
        <v>0.0</v>
      </c>
      <c r="AB58" s="83">
        <v>0.0</v>
      </c>
      <c r="AC58" s="83">
        <v>0.0</v>
      </c>
      <c r="AD58" s="83">
        <v>0.0</v>
      </c>
      <c r="AE58" s="83">
        <v>0.0</v>
      </c>
      <c r="AF58" s="83">
        <v>0.0</v>
      </c>
      <c r="AG58" s="85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18</v>
      </c>
      <c r="B59" s="59" t="s">
        <v>185</v>
      </c>
      <c r="C59" s="59" t="s">
        <v>186</v>
      </c>
      <c r="D59" s="59" t="s">
        <v>247</v>
      </c>
      <c r="E59" s="39" t="s">
        <v>152</v>
      </c>
      <c r="F59" s="60" t="s">
        <v>191</v>
      </c>
      <c r="G59" s="61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3">
        <v>0.0</v>
      </c>
      <c r="Q59" s="83">
        <v>0.0</v>
      </c>
      <c r="R59" s="83">
        <v>0.0</v>
      </c>
      <c r="S59" s="83">
        <v>0.0</v>
      </c>
      <c r="T59" s="83">
        <v>0.0</v>
      </c>
      <c r="U59" s="83">
        <v>0.0</v>
      </c>
      <c r="V59" s="83">
        <v>0.0</v>
      </c>
      <c r="W59" s="83">
        <v>0.0</v>
      </c>
      <c r="X59" s="83">
        <v>0.0</v>
      </c>
      <c r="Y59" s="83">
        <v>0.0</v>
      </c>
      <c r="Z59" s="83">
        <v>0.0</v>
      </c>
      <c r="AA59" s="83">
        <v>0.0</v>
      </c>
      <c r="AB59" s="83">
        <v>0.0</v>
      </c>
      <c r="AC59" s="83">
        <v>0.0</v>
      </c>
      <c r="AD59" s="83">
        <v>0.0</v>
      </c>
      <c r="AE59" s="83">
        <v>0.0</v>
      </c>
      <c r="AF59" s="83">
        <v>0.0</v>
      </c>
      <c r="AG59" s="85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18</v>
      </c>
      <c r="B60" s="67" t="s">
        <v>185</v>
      </c>
      <c r="C60" s="67" t="s">
        <v>186</v>
      </c>
      <c r="D60" s="67" t="s">
        <v>247</v>
      </c>
      <c r="E60" s="68" t="s">
        <v>153</v>
      </c>
      <c r="F60" s="69" t="s">
        <v>192</v>
      </c>
      <c r="G60" s="70">
        <v>0.0</v>
      </c>
      <c r="H60" s="83">
        <v>0.0</v>
      </c>
      <c r="I60" s="83">
        <v>0.0</v>
      </c>
      <c r="J60" s="83">
        <v>0.0</v>
      </c>
      <c r="K60" s="83">
        <v>0.0</v>
      </c>
      <c r="L60" s="83">
        <v>0.0</v>
      </c>
      <c r="M60" s="83">
        <v>0.0</v>
      </c>
      <c r="N60" s="83">
        <v>0.0</v>
      </c>
      <c r="O60" s="83">
        <v>0.0</v>
      </c>
      <c r="P60" s="83">
        <v>0.0</v>
      </c>
      <c r="Q60" s="83">
        <v>0.0</v>
      </c>
      <c r="R60" s="83">
        <v>0.0</v>
      </c>
      <c r="S60" s="83">
        <v>0.0</v>
      </c>
      <c r="T60" s="83">
        <v>0.0</v>
      </c>
      <c r="U60" s="83">
        <v>0.0</v>
      </c>
      <c r="V60" s="83">
        <v>0.0</v>
      </c>
      <c r="W60" s="83">
        <v>0.0</v>
      </c>
      <c r="X60" s="83">
        <v>0.0</v>
      </c>
      <c r="Y60" s="83">
        <v>0.0</v>
      </c>
      <c r="Z60" s="83">
        <v>0.0</v>
      </c>
      <c r="AA60" s="83">
        <v>0.0</v>
      </c>
      <c r="AB60" s="83">
        <v>0.0</v>
      </c>
      <c r="AC60" s="83">
        <v>0.0</v>
      </c>
      <c r="AD60" s="83">
        <v>0.0</v>
      </c>
      <c r="AE60" s="83">
        <v>0.0</v>
      </c>
      <c r="AF60" s="83">
        <v>0.0</v>
      </c>
      <c r="AG60" s="89"/>
      <c r="AH60" s="74" t="str">
        <f t="shared" si="3"/>
        <v>проверка пройдена</v>
      </c>
      <c r="AI60" s="57">
        <f t="shared" si="4"/>
        <v>1</v>
      </c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Верхнесалдинский авиаметаллургический колледж им. А.А. Евстигнеева" location="10!A1" ref="A3"/>
    <hyperlink display="ГАПОУ СО Верхнесалдинский авиаметаллургический колледж им. А.А. Евстигнеева" location="10!A1" ref="A10"/>
    <hyperlink display="ГАПОУ СО Верхнесалдинский авиаметаллургический колледж им. А.А. Евстигнеева" location="10!A1" ref="A11"/>
    <hyperlink display="ГАПОУ СО Верхнесалдинский авиаметаллургический колледж им. А.А. Евстигнеева" location="10!A1" ref="A12"/>
    <hyperlink display="ГАПОУ СО Верхнесалдинский авиаметаллургический колледж им. А.А. Евстигнеева" location="10!A1" ref="A13"/>
    <hyperlink display="ГАПОУ СО Верхнесалдинский авиаметаллургический колледж им. А.А. Евстигнеева" location="10!A1" ref="A14"/>
    <hyperlink display="ГАПОУ СО Верхнесалдинский авиаметаллургический колледж им. А.А. Евстигнеева" location="10!A1" ref="A15"/>
    <hyperlink display="ГАПОУ СО Верхнесалдинский авиаметаллургический колледж им. А.А. Евстигнеева" location="10!A1" ref="A16"/>
    <hyperlink display="ГАПОУ СО Верхнесалдинский авиаметаллургический колледж им. А.А. Евстигнеева" location="10!A1" ref="A17"/>
    <hyperlink display="ГАПОУ СО Верхнесалдинский авиаметаллургический колледж им. А.А. Евстигнеева" location="10!A1" ref="A18"/>
    <hyperlink display="ГАПОУ СО Верхнесалдинский авиаметаллургический колледж им. А.А. Евстигнеева" location="10!A1" ref="A19"/>
    <hyperlink display="ГАПОУ СО Верхнесалдинский авиаметаллургический колледж им. А.А. Евстигнеева" location="10!A1" ref="A20"/>
    <hyperlink display="ГАПОУ СО Верхнесалдинский авиаметаллургический колледж им. А.А. Евстигнеева" location="10!A1" ref="A21"/>
    <hyperlink display="ГАПОУ СО Верхнесалдинский авиаметаллургический колледж им. А.А. Евстигнеева" location="10!A1" ref="A22"/>
    <hyperlink display="ГАПОУ СО Верхнесалдинский авиаметаллургический колледж им. А.А. Евстигнеева" location="10!A1" ref="A23"/>
    <hyperlink display="ГАПОУ СО Верхнесалдинский авиаметаллургический колледж им. А.А. Евстигнеева" location="10!A1" ref="A24"/>
    <hyperlink display="ГАПОУ СО Верхнесалдинский авиаметаллургический колледж им. А.А. Евстигнеева" location="10!A1" ref="A25"/>
    <hyperlink display="ГАПОУ СО Верхнесалдинский авиаметаллургический колледж им. А.А. Евстигнеева" location="10!A1" ref="A26"/>
    <hyperlink display="ГАПОУ СО Верхнесалдинский авиаметаллургический колледж им. А.А. Евстигнеева" location="10!A1" ref="A27"/>
    <hyperlink display="ГАПОУ СО Верхнесалдинский авиаметаллургический колледж им. А.А. Евстигнеева" location="10!A1" ref="A28"/>
    <hyperlink display="ГАПОУ СО Верхнесалдинский авиаметаллургический колледж им. А.А. Евстигнеева" location="10!A1" ref="A29"/>
    <hyperlink display="ГАПОУ СО Верхнесалдинский авиаметаллургический колледж им. А.А. Евстигнеева" location="10!A1" ref="A30"/>
    <hyperlink display="ГАПОУ СО Верхнесалдинский авиаметаллургический колледж им. А.А. Евстигнеева" location="10!A1" ref="A31"/>
    <hyperlink display="ГАПОУ СО Верхнесалдинский авиаметаллургический колледж им. А.А. Евстигнеева" location="10!A1" ref="A32"/>
    <hyperlink display="ГАПОУ СО Верхнесалдинский авиаметаллургический колледж им. А.А. Евстигнеева" location="10!A1" ref="A33"/>
    <hyperlink display="ГАПОУ СО Верхнесалдинский авиаметаллургический колледж им. А.А. Евстигнеева" location="10!A1" ref="A34"/>
    <hyperlink display="ГАПОУ СО Верхнесалдинский авиаметаллургический колледж им. А.А. Евстигнеева" location="10!A1" ref="A35"/>
    <hyperlink display="ГАПОУ СО Верхнесалдинский авиаметаллургический колледж им. А.А. Евстигнеева" location="10!A1" ref="A36"/>
    <hyperlink display="ГАПОУ СО Верхнесалдинский авиаметаллургический колледж им. А.А. Евстигнеева" location="10!A1" ref="A37"/>
    <hyperlink display="ГАПОУ СО Верхнесалдинский авиаметаллургический колледж им. А.А. Евстигнеева" location="10!A1" ref="A38"/>
    <hyperlink display="ГАПОУ СО Верхнесалдинский авиаметаллургический колледж им. А.А. Евстигнеева" location="10!A1" ref="A39"/>
    <hyperlink display="ГАПОУ СО Верхнесалдинский авиаметаллургический колледж им. А.А. Евстигнеева" location="10!A1" ref="A40"/>
    <hyperlink display="ГАПОУ СО Верхнесалдинский авиаметаллургический колледж им. А.А. Евстигнеева" location="10!A1" ref="A41"/>
    <hyperlink display="ГАПОУ СО Верхнесалдинский авиаметаллургический колледж им. А.А. Евстигнеева" location="10!A1" ref="A42"/>
    <hyperlink display="ГАПОУ СО Верхнесалдинский авиаметаллургический колледж им. А.А. Евстигнеева" location="10!A1" ref="A43"/>
    <hyperlink display="ГАПОУ СО Верхнесалдинский авиаметаллургический колледж им. А.А. Евстигнеева" location="10!A1" ref="A44"/>
    <hyperlink display="ГАПОУ СО Верхнесалдинский авиаметаллургический колледж им. А.А. Евстигнеева" location="10!A1" ref="A45"/>
    <hyperlink display="ГАПОУ СО Верхнесалдинский авиаметаллургический колледж им. А.А. Евстигнеева" location="10!A1" ref="A46"/>
    <hyperlink display="ГАПОУ СО Верхнесалдинский авиаметаллургический колледж им. А.А. Евстигнеева" location="10!A1" ref="A47"/>
    <hyperlink display="ГАПОУ СО Верхнесалдинский авиаметаллургический колледж им. А.А. Евстигнеева" location="10!A1" ref="A48"/>
    <hyperlink display="ГАПОУ СО Верхнесалдинский авиаметаллургический колледж им. А.А. Евстигнеева" location="10!A1" ref="A49"/>
    <hyperlink display="ГАПОУ СО Верхнесалдинский авиаметаллургический колледж им. А.А. Евстигнеева" location="10!A1" ref="A50"/>
    <hyperlink display="ГАПОУ СО Верхнесалдинский авиаметаллургический колледж им. А.А. Евстигнеева" location="10!A1" ref="A51"/>
    <hyperlink display="ГАПОУ СО Верхнесалдинский авиаметаллургический колледж им. А.А. Евстигнеева" location="10!A1" ref="A52"/>
    <hyperlink display="ГАПОУ СО Верхнесалдинский авиаметаллургический колледж им. А.А. Евстигнеева" location="10!A1" ref="A53"/>
    <hyperlink display="ГАПОУ СО Верхнесалдинский авиаметаллургический колледж им. А.А. Евстигнеева" location="10!A1" ref="A54"/>
    <hyperlink display="ГАПОУ СО Верхнесалдинский авиаметаллургический колледж им. А.А. Евстигнеева" location="10!A1" ref="A55"/>
    <hyperlink display="ГАПОУ СО Верхнесалдинский авиаметаллургический колледж им. А.А. Евстигнеева" location="10!A1" ref="A56"/>
    <hyperlink display="ГАПОУ СО Верхнесалдинский авиаметаллургический колледж им. А.А. Евстигнеева" location="10!A1" ref="A57"/>
    <hyperlink display="ГАПОУ СО Верхнесалдинский авиаметаллургический колледж им. А.А. Евстигнеева" location="10!A1" ref="A58"/>
    <hyperlink display="ГАПОУ СО Верхнесалдинский авиаметаллургический колледж им. А.А. Евстигнеева" location="10!A1" ref="A59"/>
    <hyperlink display="ГАПОУ СО Верхнесалдинский авиаметаллургический колледж им. А.А. Евстигнеева" location="10!A1" ref="A60"/>
  </hyperlink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89</v>
      </c>
      <c r="H10" s="94">
        <f t="shared" si="2"/>
        <v>66</v>
      </c>
      <c r="I10" s="44">
        <f t="shared" si="2"/>
        <v>8</v>
      </c>
      <c r="J10" s="44">
        <f t="shared" si="2"/>
        <v>0</v>
      </c>
      <c r="K10" s="44">
        <f t="shared" si="2"/>
        <v>0</v>
      </c>
      <c r="L10" s="44">
        <f t="shared" si="2"/>
        <v>10</v>
      </c>
      <c r="M10" s="44">
        <f t="shared" si="2"/>
        <v>1</v>
      </c>
      <c r="N10" s="44">
        <f t="shared" si="2"/>
        <v>10</v>
      </c>
      <c r="O10" s="44">
        <f t="shared" si="2"/>
        <v>0</v>
      </c>
      <c r="P10" s="44">
        <f t="shared" si="2"/>
        <v>2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19</v>
      </c>
      <c r="B11" s="48" t="s">
        <v>185</v>
      </c>
      <c r="C11" s="48" t="s">
        <v>186</v>
      </c>
      <c r="D11" s="48" t="s">
        <v>201</v>
      </c>
      <c r="E11" s="49" t="s">
        <v>149</v>
      </c>
      <c r="F11" s="50" t="s">
        <v>188</v>
      </c>
      <c r="G11" s="51">
        <v>16.0</v>
      </c>
      <c r="H11" s="52">
        <v>10.0</v>
      </c>
      <c r="I11" s="52">
        <v>2.0</v>
      </c>
      <c r="J11" s="52">
        <v>0.0</v>
      </c>
      <c r="K11" s="52">
        <v>0.0</v>
      </c>
      <c r="L11" s="52">
        <v>2.0</v>
      </c>
      <c r="M11" s="52">
        <v>1.0</v>
      </c>
      <c r="N11" s="52">
        <v>2.0</v>
      </c>
      <c r="O11" s="52">
        <v>0.0</v>
      </c>
      <c r="P11" s="52">
        <v>1.0</v>
      </c>
      <c r="Q11" s="52">
        <v>0.0</v>
      </c>
      <c r="R11" s="52">
        <v>0.0</v>
      </c>
      <c r="S11" s="52">
        <v>0.0</v>
      </c>
      <c r="T11" s="81">
        <v>0.0</v>
      </c>
      <c r="U11" s="90">
        <v>0.0</v>
      </c>
      <c r="V11" s="90">
        <v>0.0</v>
      </c>
      <c r="W11" s="90">
        <v>0.0</v>
      </c>
      <c r="X11" s="90">
        <v>0.0</v>
      </c>
      <c r="Y11" s="90">
        <v>0.0</v>
      </c>
      <c r="Z11" s="90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0" si="4">IF(AH11="проверка пройдена",1,2)</f>
        <v>1</v>
      </c>
    </row>
    <row r="12" ht="14.25" customHeight="1">
      <c r="A12" s="82" t="s">
        <v>19</v>
      </c>
      <c r="B12" s="59" t="s">
        <v>185</v>
      </c>
      <c r="C12" s="59" t="s">
        <v>186</v>
      </c>
      <c r="D12" s="59" t="s">
        <v>201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3">
        <v>0.0</v>
      </c>
      <c r="U12" s="83">
        <v>0.0</v>
      </c>
      <c r="V12" s="83">
        <v>0.0</v>
      </c>
      <c r="W12" s="83">
        <v>0.0</v>
      </c>
      <c r="X12" s="83">
        <v>0.0</v>
      </c>
      <c r="Y12" s="83">
        <v>0.0</v>
      </c>
      <c r="Z12" s="83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19</v>
      </c>
      <c r="B13" s="59" t="s">
        <v>185</v>
      </c>
      <c r="C13" s="59" t="s">
        <v>186</v>
      </c>
      <c r="D13" s="59" t="s">
        <v>201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3">
        <v>0.0</v>
      </c>
      <c r="U13" s="83">
        <v>0.0</v>
      </c>
      <c r="V13" s="83">
        <v>0.0</v>
      </c>
      <c r="W13" s="83">
        <v>0.0</v>
      </c>
      <c r="X13" s="83">
        <v>0.0</v>
      </c>
      <c r="Y13" s="83">
        <v>0.0</v>
      </c>
      <c r="Z13" s="83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19</v>
      </c>
      <c r="B14" s="59" t="s">
        <v>185</v>
      </c>
      <c r="C14" s="59" t="s">
        <v>186</v>
      </c>
      <c r="D14" s="59" t="s">
        <v>201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3">
        <v>0.0</v>
      </c>
      <c r="U14" s="83">
        <v>0.0</v>
      </c>
      <c r="V14" s="83">
        <v>0.0</v>
      </c>
      <c r="W14" s="83">
        <v>0.0</v>
      </c>
      <c r="X14" s="83">
        <v>0.0</v>
      </c>
      <c r="Y14" s="83">
        <v>0.0</v>
      </c>
      <c r="Z14" s="83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19</v>
      </c>
      <c r="B15" s="67" t="s">
        <v>185</v>
      </c>
      <c r="C15" s="67" t="s">
        <v>186</v>
      </c>
      <c r="D15" s="67" t="s">
        <v>201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7">
        <v>0.0</v>
      </c>
      <c r="Q15" s="87">
        <v>0.0</v>
      </c>
      <c r="R15" s="87">
        <v>0.0</v>
      </c>
      <c r="S15" s="87">
        <v>0.0</v>
      </c>
      <c r="T15" s="87">
        <v>0.0</v>
      </c>
      <c r="U15" s="87">
        <v>0.0</v>
      </c>
      <c r="V15" s="87">
        <v>0.0</v>
      </c>
      <c r="W15" s="87">
        <v>0.0</v>
      </c>
      <c r="X15" s="87">
        <v>0.0</v>
      </c>
      <c r="Y15" s="87">
        <v>0.0</v>
      </c>
      <c r="Z15" s="87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19</v>
      </c>
      <c r="B16" s="48" t="s">
        <v>185</v>
      </c>
      <c r="C16" s="48" t="s">
        <v>186</v>
      </c>
      <c r="D16" s="48" t="s">
        <v>203</v>
      </c>
      <c r="E16" s="49" t="s">
        <v>149</v>
      </c>
      <c r="F16" s="50" t="s">
        <v>194</v>
      </c>
      <c r="G16" s="51">
        <v>35.0</v>
      </c>
      <c r="H16" s="52">
        <v>32.0</v>
      </c>
      <c r="I16" s="52">
        <v>0.0</v>
      </c>
      <c r="J16" s="52">
        <v>0.0</v>
      </c>
      <c r="K16" s="52">
        <v>0.0</v>
      </c>
      <c r="L16" s="52">
        <v>3.0</v>
      </c>
      <c r="M16" s="52">
        <v>0.0</v>
      </c>
      <c r="N16" s="52">
        <v>0.0</v>
      </c>
      <c r="O16" s="52">
        <v>0.0</v>
      </c>
      <c r="P16" s="52">
        <v>0.0</v>
      </c>
      <c r="Q16" s="52">
        <v>0.0</v>
      </c>
      <c r="R16" s="52">
        <v>0.0</v>
      </c>
      <c r="S16" s="52">
        <v>0.0</v>
      </c>
      <c r="T16" s="52">
        <v>0.0</v>
      </c>
      <c r="U16" s="52">
        <v>0.0</v>
      </c>
      <c r="V16" s="52">
        <v>0.0</v>
      </c>
      <c r="W16" s="52">
        <v>0.0</v>
      </c>
      <c r="X16" s="52">
        <v>0.0</v>
      </c>
      <c r="Y16" s="52">
        <v>0.0</v>
      </c>
      <c r="Z16" s="52">
        <v>0.0</v>
      </c>
      <c r="AA16" s="52">
        <v>0.0</v>
      </c>
      <c r="AB16" s="52">
        <v>0.0</v>
      </c>
      <c r="AC16" s="52">
        <v>0.0</v>
      </c>
      <c r="AD16" s="52">
        <v>0.0</v>
      </c>
      <c r="AE16" s="52">
        <v>0.0</v>
      </c>
      <c r="AF16" s="52">
        <v>0.0</v>
      </c>
      <c r="AG16" s="52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19</v>
      </c>
      <c r="B17" s="59" t="s">
        <v>185</v>
      </c>
      <c r="C17" s="59" t="s">
        <v>186</v>
      </c>
      <c r="D17" s="59" t="s">
        <v>203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19</v>
      </c>
      <c r="B18" s="59" t="s">
        <v>185</v>
      </c>
      <c r="C18" s="59" t="s">
        <v>186</v>
      </c>
      <c r="D18" s="59" t="s">
        <v>203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19</v>
      </c>
      <c r="B19" s="59" t="s">
        <v>185</v>
      </c>
      <c r="C19" s="59" t="s">
        <v>186</v>
      </c>
      <c r="D19" s="59" t="s">
        <v>203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19</v>
      </c>
      <c r="B20" s="67" t="s">
        <v>185</v>
      </c>
      <c r="C20" s="67" t="s">
        <v>186</v>
      </c>
      <c r="D20" s="67" t="s">
        <v>203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19</v>
      </c>
      <c r="B21" s="48" t="s">
        <v>185</v>
      </c>
      <c r="C21" s="48" t="s">
        <v>186</v>
      </c>
      <c r="D21" s="48" t="s">
        <v>249</v>
      </c>
      <c r="E21" s="49" t="s">
        <v>149</v>
      </c>
      <c r="F21" s="50" t="s">
        <v>194</v>
      </c>
      <c r="G21" s="95">
        <v>11.0</v>
      </c>
      <c r="H21" s="52">
        <v>6.0</v>
      </c>
      <c r="I21" s="52">
        <v>2.0</v>
      </c>
      <c r="J21" s="52">
        <v>0.0</v>
      </c>
      <c r="K21" s="52">
        <v>0.0</v>
      </c>
      <c r="L21" s="52">
        <v>0.0</v>
      </c>
      <c r="M21" s="52">
        <v>0.0</v>
      </c>
      <c r="N21" s="52">
        <v>5.0</v>
      </c>
      <c r="O21" s="52">
        <v>0.0</v>
      </c>
      <c r="P21" s="52">
        <v>0.0</v>
      </c>
      <c r="Q21" s="52">
        <v>0.0</v>
      </c>
      <c r="R21" s="52">
        <v>0.0</v>
      </c>
      <c r="S21" s="52">
        <v>0.0</v>
      </c>
      <c r="T21" s="52">
        <v>0.0</v>
      </c>
      <c r="U21" s="52">
        <v>0.0</v>
      </c>
      <c r="V21" s="52">
        <v>0.0</v>
      </c>
      <c r="W21" s="52">
        <v>0.0</v>
      </c>
      <c r="X21" s="52">
        <v>0.0</v>
      </c>
      <c r="Y21" s="52">
        <v>0.0</v>
      </c>
      <c r="Z21" s="52">
        <v>0.0</v>
      </c>
      <c r="AA21" s="52">
        <v>0.0</v>
      </c>
      <c r="AB21" s="52">
        <v>0.0</v>
      </c>
      <c r="AC21" s="52">
        <v>0.0</v>
      </c>
      <c r="AD21" s="52">
        <v>0.0</v>
      </c>
      <c r="AE21" s="52">
        <v>0.0</v>
      </c>
      <c r="AF21" s="52">
        <v>0.0</v>
      </c>
      <c r="AG21" s="52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19</v>
      </c>
      <c r="B22" s="59" t="s">
        <v>185</v>
      </c>
      <c r="C22" s="59" t="s">
        <v>186</v>
      </c>
      <c r="D22" s="59" t="s">
        <v>249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19</v>
      </c>
      <c r="B23" s="59" t="s">
        <v>185</v>
      </c>
      <c r="C23" s="59" t="s">
        <v>186</v>
      </c>
      <c r="D23" s="59" t="s">
        <v>249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19</v>
      </c>
      <c r="B24" s="59" t="s">
        <v>185</v>
      </c>
      <c r="C24" s="59" t="s">
        <v>186</v>
      </c>
      <c r="D24" s="59" t="s">
        <v>249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19</v>
      </c>
      <c r="B25" s="67" t="s">
        <v>185</v>
      </c>
      <c r="C25" s="67" t="s">
        <v>186</v>
      </c>
      <c r="D25" s="67" t="s">
        <v>249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19</v>
      </c>
      <c r="B26" s="48" t="s">
        <v>185</v>
      </c>
      <c r="C26" s="48" t="s">
        <v>186</v>
      </c>
      <c r="D26" s="48" t="s">
        <v>211</v>
      </c>
      <c r="E26" s="49" t="s">
        <v>149</v>
      </c>
      <c r="F26" s="50" t="s">
        <v>194</v>
      </c>
      <c r="G26" s="95">
        <v>27.0</v>
      </c>
      <c r="H26" s="52">
        <v>18.0</v>
      </c>
      <c r="I26" s="52">
        <v>4.0</v>
      </c>
      <c r="J26" s="52">
        <v>0.0</v>
      </c>
      <c r="K26" s="52">
        <v>0.0</v>
      </c>
      <c r="L26" s="52">
        <v>5.0</v>
      </c>
      <c r="M26" s="52">
        <v>0.0</v>
      </c>
      <c r="N26" s="52">
        <v>3.0</v>
      </c>
      <c r="O26" s="52">
        <v>0.0</v>
      </c>
      <c r="P26" s="52">
        <v>1.0</v>
      </c>
      <c r="Q26" s="52">
        <v>0.0</v>
      </c>
      <c r="R26" s="52">
        <v>0.0</v>
      </c>
      <c r="S26" s="52">
        <v>0.0</v>
      </c>
      <c r="T26" s="52">
        <v>0.0</v>
      </c>
      <c r="U26" s="52">
        <v>0.0</v>
      </c>
      <c r="V26" s="52">
        <v>0.0</v>
      </c>
      <c r="W26" s="52">
        <v>0.0</v>
      </c>
      <c r="X26" s="52">
        <v>0.0</v>
      </c>
      <c r="Y26" s="52">
        <v>0.0</v>
      </c>
      <c r="Z26" s="52">
        <v>0.0</v>
      </c>
      <c r="AA26" s="52">
        <v>0.0</v>
      </c>
      <c r="AB26" s="52">
        <v>0.0</v>
      </c>
      <c r="AC26" s="52">
        <v>0.0</v>
      </c>
      <c r="AD26" s="52">
        <v>0.0</v>
      </c>
      <c r="AE26" s="52">
        <v>0.0</v>
      </c>
      <c r="AF26" s="52">
        <v>0.0</v>
      </c>
      <c r="AG26" s="52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19</v>
      </c>
      <c r="B27" s="59" t="s">
        <v>185</v>
      </c>
      <c r="C27" s="59" t="s">
        <v>186</v>
      </c>
      <c r="D27" s="59" t="s">
        <v>211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19</v>
      </c>
      <c r="B28" s="59" t="s">
        <v>185</v>
      </c>
      <c r="C28" s="59" t="s">
        <v>186</v>
      </c>
      <c r="D28" s="59" t="s">
        <v>211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19</v>
      </c>
      <c r="B29" s="59" t="s">
        <v>185</v>
      </c>
      <c r="C29" s="59" t="s">
        <v>186</v>
      </c>
      <c r="D29" s="59" t="s">
        <v>211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19</v>
      </c>
      <c r="B30" s="67" t="s">
        <v>185</v>
      </c>
      <c r="C30" s="67" t="s">
        <v>186</v>
      </c>
      <c r="D30" s="67" t="s">
        <v>211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Верхнесинячихинский агропромышленный техникум" location="11!A1" ref="A3"/>
    <hyperlink display="ГАПОУ СО Верхнесинячихинский агропромышленный техникум" location="11!A1" ref="A10"/>
    <hyperlink display="ГАПОУ СО Верхнесинячихинский агропромышленный техникум" location="11!A1" ref="A11"/>
    <hyperlink display="ГАПОУ СО Верхнесинячихинский агропромышленный техникум" location="11!A1" ref="A12"/>
    <hyperlink display="ГАПОУ СО Верхнесинячихинский агропромышленный техникум" location="11!A1" ref="A13"/>
    <hyperlink display="ГАПОУ СО Верхнесинячихинский агропромышленный техникум" location="11!A1" ref="A14"/>
    <hyperlink display="ГАПОУ СО Верхнесинячихинский агропромышленный техникум" location="11!A1" ref="A15"/>
    <hyperlink display="ГАПОУ СО Верхнесинячихинский агропромышленный техникум" location="11!A1" ref="A16"/>
    <hyperlink display="ГАПОУ СО Верхнесинячихинский агропромышленный техникум" location="11!A1" ref="A17"/>
    <hyperlink display="ГАПОУ СО Верхнесинячихинский агропромышленный техникум" location="11!A1" ref="A18"/>
    <hyperlink display="ГАПОУ СО Верхнесинячихинский агропромышленный техникум" location="11!A1" ref="A19"/>
    <hyperlink display="ГАПОУ СО Верхнесинячихинский агропромышленный техникум" location="11!A1" ref="A20"/>
    <hyperlink display="ГАПОУ СО Верхнесинячихинский агропромышленный техникум" location="11!A1" ref="A21"/>
    <hyperlink display="ГАПОУ СО Верхнесинячихинский агропромышленный техникум" location="11!A1" ref="A22"/>
    <hyperlink display="ГАПОУ СО Верхнесинячихинский агропромышленный техникум" location="11!A1" ref="A23"/>
    <hyperlink display="ГАПОУ СО Верхнесинячихинский агропромышленный техникум" location="11!A1" ref="A24"/>
    <hyperlink display="ГАПОУ СО Верхнесинячихинский агропромышленный техникум" location="11!A1" ref="A25"/>
    <hyperlink display="ГАПОУ СО Верхнесинячихинский агропромышленный техникум" location="11!A1" ref="A26"/>
    <hyperlink display="ГАПОУ СО Верхнесинячихинский агропромышленный техникум" location="11!A1" ref="A27"/>
    <hyperlink display="ГАПОУ СО Верхнесинячихинский агропромышленный техникум" location="11!A1" ref="A28"/>
    <hyperlink display="ГАПОУ СО Верхнесинячихинский агропромышленный техникум" location="11!A1" ref="A29"/>
    <hyperlink display="ГАПОУ СО Верхнесинячихинский агропромышленный техникум" location="11!A1" ref="A30"/>
  </hyperlinks>
  <printOptions/>
  <pageMargins bottom="0.75" footer="0.0" header="0.0" left="0.25" right="0.25" top="0.75"/>
  <pageSetup fitToWidth="0"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4.5"/>
    <col customWidth="1" min="3" max="3" width="5.5"/>
    <col customWidth="1" min="4" max="4" width="8.13"/>
    <col customWidth="1" min="5" max="5" width="3.0"/>
    <col customWidth="1" min="6" max="6" width="37.38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SUM(G11,G16,G21,G26,G31,G36,G41,G46,G51,G56,G61)</f>
        <v>203</v>
      </c>
      <c r="H10" s="44">
        <f t="shared" si="2"/>
        <v>90</v>
      </c>
      <c r="I10" s="44">
        <f t="shared" si="2"/>
        <v>75</v>
      </c>
      <c r="J10" s="44">
        <f t="shared" si="2"/>
        <v>9</v>
      </c>
      <c r="K10" s="44">
        <f t="shared" si="2"/>
        <v>0</v>
      </c>
      <c r="L10" s="44">
        <f t="shared" si="2"/>
        <v>12</v>
      </c>
      <c r="M10" s="44">
        <f t="shared" si="2"/>
        <v>22</v>
      </c>
      <c r="N10" s="44">
        <f t="shared" si="2"/>
        <v>75</v>
      </c>
      <c r="O10" s="44">
        <f t="shared" si="2"/>
        <v>0</v>
      </c>
      <c r="P10" s="44">
        <f t="shared" si="2"/>
        <v>4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COUNTIF(AI11:AI65,"2")</f>
        <v>0</v>
      </c>
    </row>
    <row r="11" ht="14.25" customHeight="1">
      <c r="A11" s="79" t="s">
        <v>23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45.0</v>
      </c>
      <c r="H11" s="52">
        <v>12.0</v>
      </c>
      <c r="I11" s="52">
        <v>10.0</v>
      </c>
      <c r="J11" s="52">
        <v>2.0</v>
      </c>
      <c r="K11" s="52">
        <v>0.0</v>
      </c>
      <c r="L11" s="52">
        <v>3.0</v>
      </c>
      <c r="M11" s="52">
        <v>6.0</v>
      </c>
      <c r="N11" s="52">
        <v>24.0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6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5" si="4">IF(AH11="проверка пройдена",1,2)</f>
        <v>1</v>
      </c>
    </row>
    <row r="12" ht="14.25" customHeight="1">
      <c r="A12" s="82" t="s">
        <v>23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3">
        <v>0.0</v>
      </c>
      <c r="U12" s="83">
        <v>0.0</v>
      </c>
      <c r="V12" s="83">
        <v>0.0</v>
      </c>
      <c r="W12" s="83">
        <v>0.0</v>
      </c>
      <c r="X12" s="83">
        <v>0.0</v>
      </c>
      <c r="Y12" s="83">
        <v>0.0</v>
      </c>
      <c r="Z12" s="83">
        <v>0.0</v>
      </c>
      <c r="AA12" s="83">
        <v>0.0</v>
      </c>
      <c r="AB12" s="83">
        <v>0.0</v>
      </c>
      <c r="AC12" s="83">
        <v>0.0</v>
      </c>
      <c r="AD12" s="83">
        <v>0.0</v>
      </c>
      <c r="AE12" s="83">
        <v>0.0</v>
      </c>
      <c r="AF12" s="83">
        <v>0.0</v>
      </c>
      <c r="AG12" s="83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23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3">
        <v>0.0</v>
      </c>
      <c r="U13" s="83">
        <v>0.0</v>
      </c>
      <c r="V13" s="83">
        <v>0.0</v>
      </c>
      <c r="W13" s="83">
        <v>0.0</v>
      </c>
      <c r="X13" s="83">
        <v>0.0</v>
      </c>
      <c r="Y13" s="83">
        <v>0.0</v>
      </c>
      <c r="Z13" s="83">
        <v>0.0</v>
      </c>
      <c r="AA13" s="83">
        <v>0.0</v>
      </c>
      <c r="AB13" s="83">
        <v>0.0</v>
      </c>
      <c r="AC13" s="83">
        <v>0.0</v>
      </c>
      <c r="AD13" s="83">
        <v>0.0</v>
      </c>
      <c r="AE13" s="83">
        <v>0.0</v>
      </c>
      <c r="AF13" s="83">
        <v>0.0</v>
      </c>
      <c r="AG13" s="83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23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3">
        <v>0.0</v>
      </c>
      <c r="U14" s="83">
        <v>0.0</v>
      </c>
      <c r="V14" s="83">
        <v>0.0</v>
      </c>
      <c r="W14" s="83">
        <v>0.0</v>
      </c>
      <c r="X14" s="83">
        <v>0.0</v>
      </c>
      <c r="Y14" s="83">
        <v>0.0</v>
      </c>
      <c r="Z14" s="83">
        <v>0.0</v>
      </c>
      <c r="AA14" s="83">
        <v>0.0</v>
      </c>
      <c r="AB14" s="83">
        <v>0.0</v>
      </c>
      <c r="AC14" s="83">
        <v>0.0</v>
      </c>
      <c r="AD14" s="83">
        <v>0.0</v>
      </c>
      <c r="AE14" s="83">
        <v>0.0</v>
      </c>
      <c r="AF14" s="83">
        <v>0.0</v>
      </c>
      <c r="AG14" s="83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23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3">
        <v>0.0</v>
      </c>
      <c r="I15" s="83">
        <v>0.0</v>
      </c>
      <c r="J15" s="83">
        <v>0.0</v>
      </c>
      <c r="K15" s="83">
        <v>0.0</v>
      </c>
      <c r="L15" s="83">
        <v>0.0</v>
      </c>
      <c r="M15" s="83">
        <v>0.0</v>
      </c>
      <c r="N15" s="83">
        <v>0.0</v>
      </c>
      <c r="O15" s="83">
        <v>0.0</v>
      </c>
      <c r="P15" s="83">
        <v>0.0</v>
      </c>
      <c r="Q15" s="83">
        <v>0.0</v>
      </c>
      <c r="R15" s="83">
        <v>0.0</v>
      </c>
      <c r="S15" s="83">
        <v>0.0</v>
      </c>
      <c r="T15" s="83">
        <v>0.0</v>
      </c>
      <c r="U15" s="83">
        <v>0.0</v>
      </c>
      <c r="V15" s="83">
        <v>0.0</v>
      </c>
      <c r="W15" s="83">
        <v>0.0</v>
      </c>
      <c r="X15" s="83">
        <v>0.0</v>
      </c>
      <c r="Y15" s="83">
        <v>0.0</v>
      </c>
      <c r="Z15" s="83">
        <v>0.0</v>
      </c>
      <c r="AA15" s="83">
        <v>0.0</v>
      </c>
      <c r="AB15" s="83">
        <v>0.0</v>
      </c>
      <c r="AC15" s="83">
        <v>0.0</v>
      </c>
      <c r="AD15" s="83">
        <v>0.0</v>
      </c>
      <c r="AE15" s="83">
        <v>0.0</v>
      </c>
      <c r="AF15" s="83">
        <v>0.0</v>
      </c>
      <c r="AG15" s="83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23</v>
      </c>
      <c r="B16" s="48" t="s">
        <v>185</v>
      </c>
      <c r="C16" s="48" t="s">
        <v>186</v>
      </c>
      <c r="D16" s="48" t="s">
        <v>250</v>
      </c>
      <c r="E16" s="49" t="s">
        <v>149</v>
      </c>
      <c r="F16" s="50" t="s">
        <v>194</v>
      </c>
      <c r="G16" s="51">
        <v>5.0</v>
      </c>
      <c r="H16" s="52">
        <v>2.0</v>
      </c>
      <c r="I16" s="52">
        <v>2.0</v>
      </c>
      <c r="J16" s="52">
        <v>0.0</v>
      </c>
      <c r="K16" s="52">
        <v>0.0</v>
      </c>
      <c r="L16" s="52">
        <v>0.0</v>
      </c>
      <c r="M16" s="52">
        <v>0.0</v>
      </c>
      <c r="N16" s="52">
        <v>2.0</v>
      </c>
      <c r="O16" s="52">
        <v>0.0</v>
      </c>
      <c r="P16" s="80">
        <v>1.0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23</v>
      </c>
      <c r="B17" s="59" t="s">
        <v>185</v>
      </c>
      <c r="C17" s="59" t="s">
        <v>186</v>
      </c>
      <c r="D17" s="59" t="s">
        <v>250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3">
        <v>0.0</v>
      </c>
      <c r="Q17" s="83">
        <v>0.0</v>
      </c>
      <c r="R17" s="83">
        <v>0.0</v>
      </c>
      <c r="S17" s="83">
        <v>0.0</v>
      </c>
      <c r="T17" s="83">
        <v>0.0</v>
      </c>
      <c r="U17" s="83">
        <v>0.0</v>
      </c>
      <c r="V17" s="83">
        <v>0.0</v>
      </c>
      <c r="W17" s="83">
        <v>0.0</v>
      </c>
      <c r="X17" s="83">
        <v>0.0</v>
      </c>
      <c r="Y17" s="83">
        <v>0.0</v>
      </c>
      <c r="Z17" s="83">
        <v>0.0</v>
      </c>
      <c r="AA17" s="83">
        <v>0.0</v>
      </c>
      <c r="AB17" s="83">
        <v>0.0</v>
      </c>
      <c r="AC17" s="83">
        <v>0.0</v>
      </c>
      <c r="AD17" s="83">
        <v>0.0</v>
      </c>
      <c r="AE17" s="83">
        <v>0.0</v>
      </c>
      <c r="AF17" s="83">
        <v>0.0</v>
      </c>
      <c r="AG17" s="83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23</v>
      </c>
      <c r="B18" s="59" t="s">
        <v>185</v>
      </c>
      <c r="C18" s="59" t="s">
        <v>186</v>
      </c>
      <c r="D18" s="59" t="s">
        <v>250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3">
        <v>0.0</v>
      </c>
      <c r="Q18" s="83">
        <v>0.0</v>
      </c>
      <c r="R18" s="83">
        <v>0.0</v>
      </c>
      <c r="S18" s="83">
        <v>0.0</v>
      </c>
      <c r="T18" s="83">
        <v>0.0</v>
      </c>
      <c r="U18" s="83">
        <v>0.0</v>
      </c>
      <c r="V18" s="83">
        <v>0.0</v>
      </c>
      <c r="W18" s="83">
        <v>0.0</v>
      </c>
      <c r="X18" s="83">
        <v>0.0</v>
      </c>
      <c r="Y18" s="83">
        <v>0.0</v>
      </c>
      <c r="Z18" s="83">
        <v>0.0</v>
      </c>
      <c r="AA18" s="83">
        <v>0.0</v>
      </c>
      <c r="AB18" s="83">
        <v>0.0</v>
      </c>
      <c r="AC18" s="83">
        <v>0.0</v>
      </c>
      <c r="AD18" s="83">
        <v>0.0</v>
      </c>
      <c r="AE18" s="83">
        <v>0.0</v>
      </c>
      <c r="AF18" s="83">
        <v>0.0</v>
      </c>
      <c r="AG18" s="83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23</v>
      </c>
      <c r="B19" s="59" t="s">
        <v>185</v>
      </c>
      <c r="C19" s="59" t="s">
        <v>186</v>
      </c>
      <c r="D19" s="59" t="s">
        <v>250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3">
        <v>0.0</v>
      </c>
      <c r="Q19" s="83">
        <v>0.0</v>
      </c>
      <c r="R19" s="83">
        <v>0.0</v>
      </c>
      <c r="S19" s="83">
        <v>0.0</v>
      </c>
      <c r="T19" s="83">
        <v>0.0</v>
      </c>
      <c r="U19" s="83">
        <v>0.0</v>
      </c>
      <c r="V19" s="83">
        <v>0.0</v>
      </c>
      <c r="W19" s="83">
        <v>0.0</v>
      </c>
      <c r="X19" s="83">
        <v>0.0</v>
      </c>
      <c r="Y19" s="83">
        <v>0.0</v>
      </c>
      <c r="Z19" s="83">
        <v>0.0</v>
      </c>
      <c r="AA19" s="83">
        <v>0.0</v>
      </c>
      <c r="AB19" s="83">
        <v>0.0</v>
      </c>
      <c r="AC19" s="83">
        <v>0.0</v>
      </c>
      <c r="AD19" s="83">
        <v>0.0</v>
      </c>
      <c r="AE19" s="83">
        <v>0.0</v>
      </c>
      <c r="AF19" s="83">
        <v>0.0</v>
      </c>
      <c r="AG19" s="83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23</v>
      </c>
      <c r="B20" s="67" t="s">
        <v>185</v>
      </c>
      <c r="C20" s="67" t="s">
        <v>186</v>
      </c>
      <c r="D20" s="67" t="s">
        <v>250</v>
      </c>
      <c r="E20" s="68" t="s">
        <v>153</v>
      </c>
      <c r="F20" s="69" t="s">
        <v>192</v>
      </c>
      <c r="G20" s="70">
        <v>0.0</v>
      </c>
      <c r="H20" s="83">
        <v>0.0</v>
      </c>
      <c r="I20" s="83">
        <v>0.0</v>
      </c>
      <c r="J20" s="83">
        <v>0.0</v>
      </c>
      <c r="K20" s="83">
        <v>0.0</v>
      </c>
      <c r="L20" s="83">
        <v>0.0</v>
      </c>
      <c r="M20" s="83">
        <v>0.0</v>
      </c>
      <c r="N20" s="83">
        <v>0.0</v>
      </c>
      <c r="O20" s="83">
        <v>0.0</v>
      </c>
      <c r="P20" s="83">
        <v>0.0</v>
      </c>
      <c r="Q20" s="83">
        <v>0.0</v>
      </c>
      <c r="R20" s="83">
        <v>0.0</v>
      </c>
      <c r="S20" s="83">
        <v>0.0</v>
      </c>
      <c r="T20" s="83">
        <v>0.0</v>
      </c>
      <c r="U20" s="83">
        <v>0.0</v>
      </c>
      <c r="V20" s="83">
        <v>0.0</v>
      </c>
      <c r="W20" s="83">
        <v>0.0</v>
      </c>
      <c r="X20" s="83">
        <v>0.0</v>
      </c>
      <c r="Y20" s="83">
        <v>0.0</v>
      </c>
      <c r="Z20" s="83">
        <v>0.0</v>
      </c>
      <c r="AA20" s="83">
        <v>0.0</v>
      </c>
      <c r="AB20" s="83">
        <v>0.0</v>
      </c>
      <c r="AC20" s="83">
        <v>0.0</v>
      </c>
      <c r="AD20" s="83">
        <v>0.0</v>
      </c>
      <c r="AE20" s="83">
        <v>0.0</v>
      </c>
      <c r="AF20" s="83">
        <v>0.0</v>
      </c>
      <c r="AG20" s="83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23</v>
      </c>
      <c r="B21" s="48" t="s">
        <v>185</v>
      </c>
      <c r="C21" s="48" t="s">
        <v>186</v>
      </c>
      <c r="D21" s="48" t="s">
        <v>251</v>
      </c>
      <c r="E21" s="49" t="s">
        <v>149</v>
      </c>
      <c r="F21" s="50" t="s">
        <v>194</v>
      </c>
      <c r="G21" s="51">
        <v>13.0</v>
      </c>
      <c r="H21" s="52">
        <v>6.0</v>
      </c>
      <c r="I21" s="52">
        <v>5.0</v>
      </c>
      <c r="J21" s="52">
        <v>1.0</v>
      </c>
      <c r="K21" s="52">
        <v>0.0</v>
      </c>
      <c r="L21" s="52">
        <v>0.0</v>
      </c>
      <c r="M21" s="52">
        <v>1.0</v>
      </c>
      <c r="N21" s="52">
        <v>6.0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23</v>
      </c>
      <c r="B22" s="59" t="s">
        <v>185</v>
      </c>
      <c r="C22" s="59" t="s">
        <v>186</v>
      </c>
      <c r="D22" s="59" t="s">
        <v>251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3">
        <v>0.0</v>
      </c>
      <c r="Q22" s="83">
        <v>0.0</v>
      </c>
      <c r="R22" s="83">
        <v>0.0</v>
      </c>
      <c r="S22" s="83">
        <v>0.0</v>
      </c>
      <c r="T22" s="83">
        <v>0.0</v>
      </c>
      <c r="U22" s="83">
        <v>0.0</v>
      </c>
      <c r="V22" s="83">
        <v>0.0</v>
      </c>
      <c r="W22" s="83">
        <v>0.0</v>
      </c>
      <c r="X22" s="83">
        <v>0.0</v>
      </c>
      <c r="Y22" s="83">
        <v>0.0</v>
      </c>
      <c r="Z22" s="83">
        <v>0.0</v>
      </c>
      <c r="AA22" s="83">
        <v>0.0</v>
      </c>
      <c r="AB22" s="83">
        <v>0.0</v>
      </c>
      <c r="AC22" s="83">
        <v>0.0</v>
      </c>
      <c r="AD22" s="83">
        <v>0.0</v>
      </c>
      <c r="AE22" s="83">
        <v>0.0</v>
      </c>
      <c r="AF22" s="83">
        <v>0.0</v>
      </c>
      <c r="AG22" s="83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23</v>
      </c>
      <c r="B23" s="59" t="s">
        <v>185</v>
      </c>
      <c r="C23" s="59" t="s">
        <v>186</v>
      </c>
      <c r="D23" s="59" t="s">
        <v>251</v>
      </c>
      <c r="E23" s="39" t="s">
        <v>151</v>
      </c>
      <c r="F23" s="60" t="s">
        <v>196</v>
      </c>
      <c r="G23" s="61">
        <v>1.0</v>
      </c>
      <c r="H23" s="83">
        <v>1.0</v>
      </c>
      <c r="I23" s="83">
        <v>1.0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3">
        <v>0.0</v>
      </c>
      <c r="Q23" s="83">
        <v>0.0</v>
      </c>
      <c r="R23" s="83">
        <v>0.0</v>
      </c>
      <c r="S23" s="83">
        <v>0.0</v>
      </c>
      <c r="T23" s="83">
        <v>0.0</v>
      </c>
      <c r="U23" s="83">
        <v>0.0</v>
      </c>
      <c r="V23" s="83">
        <v>0.0</v>
      </c>
      <c r="W23" s="83">
        <v>0.0</v>
      </c>
      <c r="X23" s="83">
        <v>0.0</v>
      </c>
      <c r="Y23" s="83">
        <v>0.0</v>
      </c>
      <c r="Z23" s="83">
        <v>0.0</v>
      </c>
      <c r="AA23" s="83">
        <v>0.0</v>
      </c>
      <c r="AB23" s="83">
        <v>0.0</v>
      </c>
      <c r="AC23" s="83">
        <v>0.0</v>
      </c>
      <c r="AD23" s="83">
        <v>0.0</v>
      </c>
      <c r="AE23" s="83">
        <v>0.0</v>
      </c>
      <c r="AF23" s="83">
        <v>0.0</v>
      </c>
      <c r="AG23" s="83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23</v>
      </c>
      <c r="B24" s="59" t="s">
        <v>185</v>
      </c>
      <c r="C24" s="59" t="s">
        <v>186</v>
      </c>
      <c r="D24" s="59" t="s">
        <v>251</v>
      </c>
      <c r="E24" s="39" t="s">
        <v>152</v>
      </c>
      <c r="F24" s="60" t="s">
        <v>191</v>
      </c>
      <c r="G24" s="61">
        <v>1.0</v>
      </c>
      <c r="H24" s="83">
        <v>1.0</v>
      </c>
      <c r="I24" s="83">
        <v>1.0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3">
        <v>0.0</v>
      </c>
      <c r="Q24" s="83">
        <v>0.0</v>
      </c>
      <c r="R24" s="83">
        <v>0.0</v>
      </c>
      <c r="S24" s="83">
        <v>0.0</v>
      </c>
      <c r="T24" s="83">
        <v>0.0</v>
      </c>
      <c r="U24" s="83">
        <v>0.0</v>
      </c>
      <c r="V24" s="83">
        <v>0.0</v>
      </c>
      <c r="W24" s="83">
        <v>0.0</v>
      </c>
      <c r="X24" s="83">
        <v>0.0</v>
      </c>
      <c r="Y24" s="83">
        <v>0.0</v>
      </c>
      <c r="Z24" s="83">
        <v>0.0</v>
      </c>
      <c r="AA24" s="83">
        <v>0.0</v>
      </c>
      <c r="AB24" s="83">
        <v>0.0</v>
      </c>
      <c r="AC24" s="83">
        <v>0.0</v>
      </c>
      <c r="AD24" s="83">
        <v>0.0</v>
      </c>
      <c r="AE24" s="83">
        <v>0.0</v>
      </c>
      <c r="AF24" s="83">
        <v>0.0</v>
      </c>
      <c r="AG24" s="83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23</v>
      </c>
      <c r="B25" s="67" t="s">
        <v>185</v>
      </c>
      <c r="C25" s="67" t="s">
        <v>186</v>
      </c>
      <c r="D25" s="67" t="s">
        <v>251</v>
      </c>
      <c r="E25" s="68" t="s">
        <v>153</v>
      </c>
      <c r="F25" s="69" t="s">
        <v>192</v>
      </c>
      <c r="G25" s="70">
        <v>0.0</v>
      </c>
      <c r="H25" s="83">
        <v>0.0</v>
      </c>
      <c r="I25" s="83">
        <v>0.0</v>
      </c>
      <c r="J25" s="83">
        <v>0.0</v>
      </c>
      <c r="K25" s="83">
        <v>0.0</v>
      </c>
      <c r="L25" s="83">
        <v>0.0</v>
      </c>
      <c r="M25" s="83">
        <v>0.0</v>
      </c>
      <c r="N25" s="83">
        <v>0.0</v>
      </c>
      <c r="O25" s="83">
        <v>0.0</v>
      </c>
      <c r="P25" s="83">
        <v>0.0</v>
      </c>
      <c r="Q25" s="83">
        <v>0.0</v>
      </c>
      <c r="R25" s="83">
        <v>0.0</v>
      </c>
      <c r="S25" s="83">
        <v>0.0</v>
      </c>
      <c r="T25" s="83">
        <v>0.0</v>
      </c>
      <c r="U25" s="83">
        <v>0.0</v>
      </c>
      <c r="V25" s="83">
        <v>0.0</v>
      </c>
      <c r="W25" s="83">
        <v>0.0</v>
      </c>
      <c r="X25" s="83">
        <v>0.0</v>
      </c>
      <c r="Y25" s="83">
        <v>0.0</v>
      </c>
      <c r="Z25" s="83">
        <v>0.0</v>
      </c>
      <c r="AA25" s="83">
        <v>0.0</v>
      </c>
      <c r="AB25" s="83">
        <v>0.0</v>
      </c>
      <c r="AC25" s="83">
        <v>0.0</v>
      </c>
      <c r="AD25" s="83">
        <v>0.0</v>
      </c>
      <c r="AE25" s="83">
        <v>0.0</v>
      </c>
      <c r="AF25" s="83">
        <v>0.0</v>
      </c>
      <c r="AG25" s="83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23</v>
      </c>
      <c r="B26" s="48" t="s">
        <v>185</v>
      </c>
      <c r="C26" s="48" t="s">
        <v>186</v>
      </c>
      <c r="D26" s="48" t="s">
        <v>197</v>
      </c>
      <c r="E26" s="49" t="s">
        <v>149</v>
      </c>
      <c r="F26" s="50" t="s">
        <v>194</v>
      </c>
      <c r="G26" s="51">
        <v>21.0</v>
      </c>
      <c r="H26" s="52">
        <v>8.0</v>
      </c>
      <c r="I26" s="52">
        <v>8.0</v>
      </c>
      <c r="J26" s="52">
        <v>0.0</v>
      </c>
      <c r="K26" s="52">
        <v>0.0</v>
      </c>
      <c r="L26" s="52">
        <v>0.0</v>
      </c>
      <c r="M26" s="52">
        <v>2.0</v>
      </c>
      <c r="N26" s="52">
        <v>10.0</v>
      </c>
      <c r="O26" s="52">
        <v>0.0</v>
      </c>
      <c r="P26" s="80">
        <v>1.0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23</v>
      </c>
      <c r="B27" s="59" t="s">
        <v>185</v>
      </c>
      <c r="C27" s="59" t="s">
        <v>186</v>
      </c>
      <c r="D27" s="59" t="s">
        <v>197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3">
        <v>0.0</v>
      </c>
      <c r="Q27" s="83">
        <v>0.0</v>
      </c>
      <c r="R27" s="83">
        <v>0.0</v>
      </c>
      <c r="S27" s="83">
        <v>0.0</v>
      </c>
      <c r="T27" s="83">
        <v>0.0</v>
      </c>
      <c r="U27" s="83">
        <v>0.0</v>
      </c>
      <c r="V27" s="83">
        <v>0.0</v>
      </c>
      <c r="W27" s="83">
        <v>0.0</v>
      </c>
      <c r="X27" s="83">
        <v>0.0</v>
      </c>
      <c r="Y27" s="83">
        <v>0.0</v>
      </c>
      <c r="Z27" s="83">
        <v>0.0</v>
      </c>
      <c r="AA27" s="83">
        <v>0.0</v>
      </c>
      <c r="AB27" s="83">
        <v>0.0</v>
      </c>
      <c r="AC27" s="83">
        <v>0.0</v>
      </c>
      <c r="AD27" s="83">
        <v>0.0</v>
      </c>
      <c r="AE27" s="83">
        <v>0.0</v>
      </c>
      <c r="AF27" s="83">
        <v>0.0</v>
      </c>
      <c r="AG27" s="83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23</v>
      </c>
      <c r="B28" s="59" t="s">
        <v>185</v>
      </c>
      <c r="C28" s="59" t="s">
        <v>186</v>
      </c>
      <c r="D28" s="59" t="s">
        <v>197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3">
        <v>0.0</v>
      </c>
      <c r="Q28" s="83">
        <v>0.0</v>
      </c>
      <c r="R28" s="83">
        <v>0.0</v>
      </c>
      <c r="S28" s="83">
        <v>0.0</v>
      </c>
      <c r="T28" s="83">
        <v>0.0</v>
      </c>
      <c r="U28" s="83">
        <v>0.0</v>
      </c>
      <c r="V28" s="83">
        <v>0.0</v>
      </c>
      <c r="W28" s="83">
        <v>0.0</v>
      </c>
      <c r="X28" s="83">
        <v>0.0</v>
      </c>
      <c r="Y28" s="83">
        <v>0.0</v>
      </c>
      <c r="Z28" s="83">
        <v>0.0</v>
      </c>
      <c r="AA28" s="83">
        <v>0.0</v>
      </c>
      <c r="AB28" s="83">
        <v>0.0</v>
      </c>
      <c r="AC28" s="83">
        <v>0.0</v>
      </c>
      <c r="AD28" s="83">
        <v>0.0</v>
      </c>
      <c r="AE28" s="83">
        <v>0.0</v>
      </c>
      <c r="AF28" s="83">
        <v>0.0</v>
      </c>
      <c r="AG28" s="83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23</v>
      </c>
      <c r="B29" s="59" t="s">
        <v>185</v>
      </c>
      <c r="C29" s="59" t="s">
        <v>186</v>
      </c>
      <c r="D29" s="59" t="s">
        <v>197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3">
        <v>0.0</v>
      </c>
      <c r="Q29" s="83">
        <v>0.0</v>
      </c>
      <c r="R29" s="83">
        <v>0.0</v>
      </c>
      <c r="S29" s="83">
        <v>0.0</v>
      </c>
      <c r="T29" s="83">
        <v>0.0</v>
      </c>
      <c r="U29" s="83">
        <v>0.0</v>
      </c>
      <c r="V29" s="83">
        <v>0.0</v>
      </c>
      <c r="W29" s="83">
        <v>0.0</v>
      </c>
      <c r="X29" s="83">
        <v>0.0</v>
      </c>
      <c r="Y29" s="83">
        <v>0.0</v>
      </c>
      <c r="Z29" s="83">
        <v>0.0</v>
      </c>
      <c r="AA29" s="83">
        <v>0.0</v>
      </c>
      <c r="AB29" s="83">
        <v>0.0</v>
      </c>
      <c r="AC29" s="83">
        <v>0.0</v>
      </c>
      <c r="AD29" s="83">
        <v>0.0</v>
      </c>
      <c r="AE29" s="83">
        <v>0.0</v>
      </c>
      <c r="AF29" s="83">
        <v>0.0</v>
      </c>
      <c r="AG29" s="83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23</v>
      </c>
      <c r="B30" s="67" t="s">
        <v>185</v>
      </c>
      <c r="C30" s="67" t="s">
        <v>186</v>
      </c>
      <c r="D30" s="67" t="s">
        <v>197</v>
      </c>
      <c r="E30" s="68" t="s">
        <v>153</v>
      </c>
      <c r="F30" s="69" t="s">
        <v>192</v>
      </c>
      <c r="G30" s="70">
        <v>0.0</v>
      </c>
      <c r="H30" s="83">
        <v>0.0</v>
      </c>
      <c r="I30" s="83">
        <v>0.0</v>
      </c>
      <c r="J30" s="83">
        <v>0.0</v>
      </c>
      <c r="K30" s="83">
        <v>0.0</v>
      </c>
      <c r="L30" s="83">
        <v>0.0</v>
      </c>
      <c r="M30" s="83">
        <v>0.0</v>
      </c>
      <c r="N30" s="83">
        <v>0.0</v>
      </c>
      <c r="O30" s="83">
        <v>0.0</v>
      </c>
      <c r="P30" s="83">
        <v>0.0</v>
      </c>
      <c r="Q30" s="83">
        <v>0.0</v>
      </c>
      <c r="R30" s="83">
        <v>0.0</v>
      </c>
      <c r="S30" s="83">
        <v>0.0</v>
      </c>
      <c r="T30" s="83">
        <v>0.0</v>
      </c>
      <c r="U30" s="83">
        <v>0.0</v>
      </c>
      <c r="V30" s="83">
        <v>0.0</v>
      </c>
      <c r="W30" s="83">
        <v>0.0</v>
      </c>
      <c r="X30" s="83">
        <v>0.0</v>
      </c>
      <c r="Y30" s="83">
        <v>0.0</v>
      </c>
      <c r="Z30" s="83">
        <v>0.0</v>
      </c>
      <c r="AA30" s="83">
        <v>0.0</v>
      </c>
      <c r="AB30" s="83">
        <v>0.0</v>
      </c>
      <c r="AC30" s="83">
        <v>0.0</v>
      </c>
      <c r="AD30" s="83">
        <v>0.0</v>
      </c>
      <c r="AE30" s="83">
        <v>0.0</v>
      </c>
      <c r="AF30" s="83">
        <v>0.0</v>
      </c>
      <c r="AG30" s="83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23</v>
      </c>
      <c r="B31" s="48" t="s">
        <v>185</v>
      </c>
      <c r="C31" s="48" t="s">
        <v>186</v>
      </c>
      <c r="D31" s="48" t="s">
        <v>198</v>
      </c>
      <c r="E31" s="49" t="s">
        <v>149</v>
      </c>
      <c r="F31" s="50" t="s">
        <v>194</v>
      </c>
      <c r="G31" s="51">
        <v>11.0</v>
      </c>
      <c r="H31" s="52">
        <v>4.0</v>
      </c>
      <c r="I31" s="52">
        <v>4.0</v>
      </c>
      <c r="J31" s="52">
        <v>1.0</v>
      </c>
      <c r="K31" s="52">
        <v>0.0</v>
      </c>
      <c r="L31" s="52">
        <v>1.0</v>
      </c>
      <c r="M31" s="52">
        <v>1.0</v>
      </c>
      <c r="N31" s="52">
        <v>5.0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23</v>
      </c>
      <c r="B32" s="59" t="s">
        <v>185</v>
      </c>
      <c r="C32" s="59" t="s">
        <v>186</v>
      </c>
      <c r="D32" s="59" t="s">
        <v>198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3">
        <v>0.0</v>
      </c>
      <c r="Q32" s="83">
        <v>0.0</v>
      </c>
      <c r="R32" s="83">
        <v>0.0</v>
      </c>
      <c r="S32" s="83">
        <v>0.0</v>
      </c>
      <c r="T32" s="83">
        <v>0.0</v>
      </c>
      <c r="U32" s="83">
        <v>0.0</v>
      </c>
      <c r="V32" s="83">
        <v>0.0</v>
      </c>
      <c r="W32" s="83">
        <v>0.0</v>
      </c>
      <c r="X32" s="83">
        <v>0.0</v>
      </c>
      <c r="Y32" s="83">
        <v>0.0</v>
      </c>
      <c r="Z32" s="83">
        <v>0.0</v>
      </c>
      <c r="AA32" s="83">
        <v>0.0</v>
      </c>
      <c r="AB32" s="83">
        <v>0.0</v>
      </c>
      <c r="AC32" s="83">
        <v>0.0</v>
      </c>
      <c r="AD32" s="83">
        <v>0.0</v>
      </c>
      <c r="AE32" s="83">
        <v>0.0</v>
      </c>
      <c r="AF32" s="83">
        <v>0.0</v>
      </c>
      <c r="AG32" s="83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23</v>
      </c>
      <c r="B33" s="59" t="s">
        <v>185</v>
      </c>
      <c r="C33" s="59" t="s">
        <v>186</v>
      </c>
      <c r="D33" s="59" t="s">
        <v>198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3">
        <v>0.0</v>
      </c>
      <c r="Q33" s="83">
        <v>0.0</v>
      </c>
      <c r="R33" s="83">
        <v>0.0</v>
      </c>
      <c r="S33" s="83">
        <v>0.0</v>
      </c>
      <c r="T33" s="83">
        <v>0.0</v>
      </c>
      <c r="U33" s="83">
        <v>0.0</v>
      </c>
      <c r="V33" s="83">
        <v>0.0</v>
      </c>
      <c r="W33" s="83">
        <v>0.0</v>
      </c>
      <c r="X33" s="83">
        <v>0.0</v>
      </c>
      <c r="Y33" s="83">
        <v>0.0</v>
      </c>
      <c r="Z33" s="83">
        <v>0.0</v>
      </c>
      <c r="AA33" s="83">
        <v>0.0</v>
      </c>
      <c r="AB33" s="83">
        <v>0.0</v>
      </c>
      <c r="AC33" s="83">
        <v>0.0</v>
      </c>
      <c r="AD33" s="83">
        <v>0.0</v>
      </c>
      <c r="AE33" s="83">
        <v>0.0</v>
      </c>
      <c r="AF33" s="83">
        <v>0.0</v>
      </c>
      <c r="AG33" s="83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23</v>
      </c>
      <c r="B34" s="59" t="s">
        <v>185</v>
      </c>
      <c r="C34" s="59" t="s">
        <v>186</v>
      </c>
      <c r="D34" s="59" t="s">
        <v>198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3">
        <v>0.0</v>
      </c>
      <c r="Q34" s="83">
        <v>0.0</v>
      </c>
      <c r="R34" s="83">
        <v>0.0</v>
      </c>
      <c r="S34" s="83">
        <v>0.0</v>
      </c>
      <c r="T34" s="83">
        <v>0.0</v>
      </c>
      <c r="U34" s="83">
        <v>0.0</v>
      </c>
      <c r="V34" s="83">
        <v>0.0</v>
      </c>
      <c r="W34" s="83">
        <v>0.0</v>
      </c>
      <c r="X34" s="83">
        <v>0.0</v>
      </c>
      <c r="Y34" s="83">
        <v>0.0</v>
      </c>
      <c r="Z34" s="83">
        <v>0.0</v>
      </c>
      <c r="AA34" s="83">
        <v>0.0</v>
      </c>
      <c r="AB34" s="83">
        <v>0.0</v>
      </c>
      <c r="AC34" s="83">
        <v>0.0</v>
      </c>
      <c r="AD34" s="83">
        <v>0.0</v>
      </c>
      <c r="AE34" s="83">
        <v>0.0</v>
      </c>
      <c r="AF34" s="83">
        <v>0.0</v>
      </c>
      <c r="AG34" s="83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23</v>
      </c>
      <c r="B35" s="67" t="s">
        <v>185</v>
      </c>
      <c r="C35" s="67" t="s">
        <v>186</v>
      </c>
      <c r="D35" s="67" t="s">
        <v>198</v>
      </c>
      <c r="E35" s="68" t="s">
        <v>153</v>
      </c>
      <c r="F35" s="69" t="s">
        <v>192</v>
      </c>
      <c r="G35" s="70">
        <v>0.0</v>
      </c>
      <c r="H35" s="83">
        <v>0.0</v>
      </c>
      <c r="I35" s="83">
        <v>0.0</v>
      </c>
      <c r="J35" s="83">
        <v>0.0</v>
      </c>
      <c r="K35" s="83">
        <v>0.0</v>
      </c>
      <c r="L35" s="83">
        <v>0.0</v>
      </c>
      <c r="M35" s="83">
        <v>0.0</v>
      </c>
      <c r="N35" s="83">
        <v>0.0</v>
      </c>
      <c r="O35" s="83">
        <v>0.0</v>
      </c>
      <c r="P35" s="83">
        <v>0.0</v>
      </c>
      <c r="Q35" s="83">
        <v>0.0</v>
      </c>
      <c r="R35" s="83">
        <v>0.0</v>
      </c>
      <c r="S35" s="83">
        <v>0.0</v>
      </c>
      <c r="T35" s="83">
        <v>0.0</v>
      </c>
      <c r="U35" s="83">
        <v>0.0</v>
      </c>
      <c r="V35" s="83">
        <v>0.0</v>
      </c>
      <c r="W35" s="83">
        <v>0.0</v>
      </c>
      <c r="X35" s="83">
        <v>0.0</v>
      </c>
      <c r="Y35" s="83">
        <v>0.0</v>
      </c>
      <c r="Z35" s="83">
        <v>0.0</v>
      </c>
      <c r="AA35" s="83">
        <v>0.0</v>
      </c>
      <c r="AB35" s="83">
        <v>0.0</v>
      </c>
      <c r="AC35" s="83">
        <v>0.0</v>
      </c>
      <c r="AD35" s="83">
        <v>0.0</v>
      </c>
      <c r="AE35" s="83">
        <v>0.0</v>
      </c>
      <c r="AF35" s="83">
        <v>0.0</v>
      </c>
      <c r="AG35" s="83">
        <v>0.0</v>
      </c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23</v>
      </c>
      <c r="B36" s="48" t="s">
        <v>185</v>
      </c>
      <c r="C36" s="48" t="s">
        <v>186</v>
      </c>
      <c r="D36" s="48" t="s">
        <v>252</v>
      </c>
      <c r="E36" s="49" t="s">
        <v>149</v>
      </c>
      <c r="F36" s="50" t="s">
        <v>194</v>
      </c>
      <c r="G36" s="51">
        <v>15.0</v>
      </c>
      <c r="H36" s="52">
        <v>10.0</v>
      </c>
      <c r="I36" s="52">
        <v>8.0</v>
      </c>
      <c r="J36" s="52">
        <v>0.0</v>
      </c>
      <c r="K36" s="52">
        <v>0.0</v>
      </c>
      <c r="L36" s="52">
        <v>0.0</v>
      </c>
      <c r="M36" s="52">
        <v>2.0</v>
      </c>
      <c r="N36" s="52">
        <v>3.0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23</v>
      </c>
      <c r="B37" s="59" t="s">
        <v>185</v>
      </c>
      <c r="C37" s="59" t="s">
        <v>186</v>
      </c>
      <c r="D37" s="59" t="s">
        <v>252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3">
        <v>0.0</v>
      </c>
      <c r="Q37" s="83">
        <v>0.0</v>
      </c>
      <c r="R37" s="83">
        <v>0.0</v>
      </c>
      <c r="S37" s="83">
        <v>0.0</v>
      </c>
      <c r="T37" s="83">
        <v>0.0</v>
      </c>
      <c r="U37" s="83">
        <v>0.0</v>
      </c>
      <c r="V37" s="83">
        <v>0.0</v>
      </c>
      <c r="W37" s="83">
        <v>0.0</v>
      </c>
      <c r="X37" s="83">
        <v>0.0</v>
      </c>
      <c r="Y37" s="83">
        <v>0.0</v>
      </c>
      <c r="Z37" s="83">
        <v>0.0</v>
      </c>
      <c r="AA37" s="83">
        <v>0.0</v>
      </c>
      <c r="AB37" s="83">
        <v>0.0</v>
      </c>
      <c r="AC37" s="83">
        <v>0.0</v>
      </c>
      <c r="AD37" s="83">
        <v>0.0</v>
      </c>
      <c r="AE37" s="83">
        <v>0.0</v>
      </c>
      <c r="AF37" s="83">
        <v>0.0</v>
      </c>
      <c r="AG37" s="83">
        <v>0.0</v>
      </c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23</v>
      </c>
      <c r="B38" s="59" t="s">
        <v>185</v>
      </c>
      <c r="C38" s="59" t="s">
        <v>186</v>
      </c>
      <c r="D38" s="59" t="s">
        <v>252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3">
        <v>0.0</v>
      </c>
      <c r="Q38" s="83">
        <v>0.0</v>
      </c>
      <c r="R38" s="83">
        <v>0.0</v>
      </c>
      <c r="S38" s="83">
        <v>0.0</v>
      </c>
      <c r="T38" s="83">
        <v>0.0</v>
      </c>
      <c r="U38" s="83">
        <v>0.0</v>
      </c>
      <c r="V38" s="83">
        <v>0.0</v>
      </c>
      <c r="W38" s="83">
        <v>0.0</v>
      </c>
      <c r="X38" s="83">
        <v>0.0</v>
      </c>
      <c r="Y38" s="83">
        <v>0.0</v>
      </c>
      <c r="Z38" s="83">
        <v>0.0</v>
      </c>
      <c r="AA38" s="83">
        <v>0.0</v>
      </c>
      <c r="AB38" s="83">
        <v>0.0</v>
      </c>
      <c r="AC38" s="83">
        <v>0.0</v>
      </c>
      <c r="AD38" s="83">
        <v>0.0</v>
      </c>
      <c r="AE38" s="83">
        <v>0.0</v>
      </c>
      <c r="AF38" s="83">
        <v>0.0</v>
      </c>
      <c r="AG38" s="83">
        <v>0.0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23</v>
      </c>
      <c r="B39" s="59" t="s">
        <v>185</v>
      </c>
      <c r="C39" s="59" t="s">
        <v>186</v>
      </c>
      <c r="D39" s="59" t="s">
        <v>252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3">
        <v>0.0</v>
      </c>
      <c r="Q39" s="83">
        <v>0.0</v>
      </c>
      <c r="R39" s="83">
        <v>0.0</v>
      </c>
      <c r="S39" s="83">
        <v>0.0</v>
      </c>
      <c r="T39" s="83">
        <v>0.0</v>
      </c>
      <c r="U39" s="83">
        <v>0.0</v>
      </c>
      <c r="V39" s="83">
        <v>0.0</v>
      </c>
      <c r="W39" s="83">
        <v>0.0</v>
      </c>
      <c r="X39" s="83">
        <v>0.0</v>
      </c>
      <c r="Y39" s="83">
        <v>0.0</v>
      </c>
      <c r="Z39" s="83">
        <v>0.0</v>
      </c>
      <c r="AA39" s="83">
        <v>0.0</v>
      </c>
      <c r="AB39" s="83">
        <v>0.0</v>
      </c>
      <c r="AC39" s="83">
        <v>0.0</v>
      </c>
      <c r="AD39" s="83">
        <v>0.0</v>
      </c>
      <c r="AE39" s="83">
        <v>0.0</v>
      </c>
      <c r="AF39" s="83">
        <v>0.0</v>
      </c>
      <c r="AG39" s="83">
        <v>0.0</v>
      </c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23</v>
      </c>
      <c r="B40" s="67" t="s">
        <v>185</v>
      </c>
      <c r="C40" s="67" t="s">
        <v>186</v>
      </c>
      <c r="D40" s="67" t="s">
        <v>252</v>
      </c>
      <c r="E40" s="68" t="s">
        <v>153</v>
      </c>
      <c r="F40" s="69" t="s">
        <v>192</v>
      </c>
      <c r="G40" s="70">
        <v>0.0</v>
      </c>
      <c r="H40" s="83">
        <v>0.0</v>
      </c>
      <c r="I40" s="83">
        <v>0.0</v>
      </c>
      <c r="J40" s="83">
        <v>0.0</v>
      </c>
      <c r="K40" s="83">
        <v>0.0</v>
      </c>
      <c r="L40" s="83">
        <v>0.0</v>
      </c>
      <c r="M40" s="83">
        <v>0.0</v>
      </c>
      <c r="N40" s="83">
        <v>0.0</v>
      </c>
      <c r="O40" s="83">
        <v>0.0</v>
      </c>
      <c r="P40" s="83">
        <v>0.0</v>
      </c>
      <c r="Q40" s="83">
        <v>0.0</v>
      </c>
      <c r="R40" s="83">
        <v>0.0</v>
      </c>
      <c r="S40" s="83">
        <v>0.0</v>
      </c>
      <c r="T40" s="83">
        <v>0.0</v>
      </c>
      <c r="U40" s="83">
        <v>0.0</v>
      </c>
      <c r="V40" s="83">
        <v>0.0</v>
      </c>
      <c r="W40" s="83">
        <v>0.0</v>
      </c>
      <c r="X40" s="83">
        <v>0.0</v>
      </c>
      <c r="Y40" s="83">
        <v>0.0</v>
      </c>
      <c r="Z40" s="83">
        <v>0.0</v>
      </c>
      <c r="AA40" s="83">
        <v>0.0</v>
      </c>
      <c r="AB40" s="83">
        <v>0.0</v>
      </c>
      <c r="AC40" s="83">
        <v>0.0</v>
      </c>
      <c r="AD40" s="83">
        <v>0.0</v>
      </c>
      <c r="AE40" s="83">
        <v>0.0</v>
      </c>
      <c r="AF40" s="83">
        <v>0.0</v>
      </c>
      <c r="AG40" s="83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23</v>
      </c>
      <c r="B41" s="48" t="s">
        <v>185</v>
      </c>
      <c r="C41" s="48" t="s">
        <v>186</v>
      </c>
      <c r="D41" s="48" t="s">
        <v>203</v>
      </c>
      <c r="E41" s="49" t="s">
        <v>149</v>
      </c>
      <c r="F41" s="50" t="s">
        <v>194</v>
      </c>
      <c r="G41" s="51">
        <v>13.0</v>
      </c>
      <c r="H41" s="52">
        <v>4.0</v>
      </c>
      <c r="I41" s="52">
        <v>4.0</v>
      </c>
      <c r="J41" s="52">
        <v>2.0</v>
      </c>
      <c r="K41" s="52">
        <v>0.0</v>
      </c>
      <c r="L41" s="52">
        <v>0.0</v>
      </c>
      <c r="M41" s="52">
        <v>0.0</v>
      </c>
      <c r="N41" s="52">
        <v>9.0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23</v>
      </c>
      <c r="B42" s="59" t="s">
        <v>185</v>
      </c>
      <c r="C42" s="59" t="s">
        <v>186</v>
      </c>
      <c r="D42" s="59" t="s">
        <v>203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3">
        <v>0.0</v>
      </c>
      <c r="Q42" s="83">
        <v>0.0</v>
      </c>
      <c r="R42" s="83">
        <v>0.0</v>
      </c>
      <c r="S42" s="83">
        <v>0.0</v>
      </c>
      <c r="T42" s="83">
        <v>0.0</v>
      </c>
      <c r="U42" s="83">
        <v>0.0</v>
      </c>
      <c r="V42" s="83">
        <v>0.0</v>
      </c>
      <c r="W42" s="83">
        <v>0.0</v>
      </c>
      <c r="X42" s="83">
        <v>0.0</v>
      </c>
      <c r="Y42" s="83">
        <v>0.0</v>
      </c>
      <c r="Z42" s="83">
        <v>0.0</v>
      </c>
      <c r="AA42" s="83">
        <v>0.0</v>
      </c>
      <c r="AB42" s="83">
        <v>0.0</v>
      </c>
      <c r="AC42" s="83">
        <v>0.0</v>
      </c>
      <c r="AD42" s="83">
        <v>0.0</v>
      </c>
      <c r="AE42" s="83">
        <v>0.0</v>
      </c>
      <c r="AF42" s="83">
        <v>0.0</v>
      </c>
      <c r="AG42" s="83">
        <v>0.0</v>
      </c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23</v>
      </c>
      <c r="B43" s="59" t="s">
        <v>185</v>
      </c>
      <c r="C43" s="59" t="s">
        <v>186</v>
      </c>
      <c r="D43" s="59" t="s">
        <v>203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3">
        <v>0.0</v>
      </c>
      <c r="Q43" s="83">
        <v>0.0</v>
      </c>
      <c r="R43" s="83">
        <v>0.0</v>
      </c>
      <c r="S43" s="83">
        <v>0.0</v>
      </c>
      <c r="T43" s="83">
        <v>0.0</v>
      </c>
      <c r="U43" s="83">
        <v>0.0</v>
      </c>
      <c r="V43" s="83">
        <v>0.0</v>
      </c>
      <c r="W43" s="83">
        <v>0.0</v>
      </c>
      <c r="X43" s="83">
        <v>0.0</v>
      </c>
      <c r="Y43" s="83">
        <v>0.0</v>
      </c>
      <c r="Z43" s="83">
        <v>0.0</v>
      </c>
      <c r="AA43" s="83">
        <v>0.0</v>
      </c>
      <c r="AB43" s="83">
        <v>0.0</v>
      </c>
      <c r="AC43" s="83">
        <v>0.0</v>
      </c>
      <c r="AD43" s="83">
        <v>0.0</v>
      </c>
      <c r="AE43" s="83">
        <v>0.0</v>
      </c>
      <c r="AF43" s="83">
        <v>0.0</v>
      </c>
      <c r="AG43" s="83">
        <v>0.0</v>
      </c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23</v>
      </c>
      <c r="B44" s="59" t="s">
        <v>185</v>
      </c>
      <c r="C44" s="59" t="s">
        <v>186</v>
      </c>
      <c r="D44" s="59" t="s">
        <v>203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3">
        <v>0.0</v>
      </c>
      <c r="Q44" s="83">
        <v>0.0</v>
      </c>
      <c r="R44" s="83">
        <v>0.0</v>
      </c>
      <c r="S44" s="83">
        <v>0.0</v>
      </c>
      <c r="T44" s="83">
        <v>0.0</v>
      </c>
      <c r="U44" s="83">
        <v>0.0</v>
      </c>
      <c r="V44" s="83">
        <v>0.0</v>
      </c>
      <c r="W44" s="83">
        <v>0.0</v>
      </c>
      <c r="X44" s="83">
        <v>0.0</v>
      </c>
      <c r="Y44" s="83">
        <v>0.0</v>
      </c>
      <c r="Z44" s="83">
        <v>0.0</v>
      </c>
      <c r="AA44" s="83">
        <v>0.0</v>
      </c>
      <c r="AB44" s="83">
        <v>0.0</v>
      </c>
      <c r="AC44" s="83">
        <v>0.0</v>
      </c>
      <c r="AD44" s="83">
        <v>0.0</v>
      </c>
      <c r="AE44" s="83">
        <v>0.0</v>
      </c>
      <c r="AF44" s="83">
        <v>0.0</v>
      </c>
      <c r="AG44" s="83">
        <v>0.0</v>
      </c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23</v>
      </c>
      <c r="B45" s="67" t="s">
        <v>185</v>
      </c>
      <c r="C45" s="67" t="s">
        <v>186</v>
      </c>
      <c r="D45" s="67" t="s">
        <v>203</v>
      </c>
      <c r="E45" s="68" t="s">
        <v>153</v>
      </c>
      <c r="F45" s="69" t="s">
        <v>192</v>
      </c>
      <c r="G45" s="70">
        <v>0.0</v>
      </c>
      <c r="H45" s="83">
        <v>0.0</v>
      </c>
      <c r="I45" s="83">
        <v>0.0</v>
      </c>
      <c r="J45" s="83">
        <v>0.0</v>
      </c>
      <c r="K45" s="83">
        <v>0.0</v>
      </c>
      <c r="L45" s="83">
        <v>0.0</v>
      </c>
      <c r="M45" s="83">
        <v>0.0</v>
      </c>
      <c r="N45" s="83">
        <v>0.0</v>
      </c>
      <c r="O45" s="83">
        <v>0.0</v>
      </c>
      <c r="P45" s="83">
        <v>0.0</v>
      </c>
      <c r="Q45" s="83">
        <v>0.0</v>
      </c>
      <c r="R45" s="83">
        <v>0.0</v>
      </c>
      <c r="S45" s="83">
        <v>0.0</v>
      </c>
      <c r="T45" s="83">
        <v>0.0</v>
      </c>
      <c r="U45" s="83">
        <v>0.0</v>
      </c>
      <c r="V45" s="83">
        <v>0.0</v>
      </c>
      <c r="W45" s="83">
        <v>0.0</v>
      </c>
      <c r="X45" s="83">
        <v>0.0</v>
      </c>
      <c r="Y45" s="83">
        <v>0.0</v>
      </c>
      <c r="Z45" s="83">
        <v>0.0</v>
      </c>
      <c r="AA45" s="83">
        <v>0.0</v>
      </c>
      <c r="AB45" s="83">
        <v>0.0</v>
      </c>
      <c r="AC45" s="83">
        <v>0.0</v>
      </c>
      <c r="AD45" s="83">
        <v>0.0</v>
      </c>
      <c r="AE45" s="83">
        <v>0.0</v>
      </c>
      <c r="AF45" s="83">
        <v>0.0</v>
      </c>
      <c r="AG45" s="83">
        <v>0.0</v>
      </c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23</v>
      </c>
      <c r="B46" s="48" t="s">
        <v>185</v>
      </c>
      <c r="C46" s="48" t="s">
        <v>186</v>
      </c>
      <c r="D46" s="48" t="s">
        <v>253</v>
      </c>
      <c r="E46" s="49" t="s">
        <v>149</v>
      </c>
      <c r="F46" s="50" t="s">
        <v>194</v>
      </c>
      <c r="G46" s="51">
        <v>13.0</v>
      </c>
      <c r="H46" s="52">
        <v>2.0</v>
      </c>
      <c r="I46" s="52">
        <v>2.0</v>
      </c>
      <c r="J46" s="52">
        <v>0.0</v>
      </c>
      <c r="K46" s="52">
        <v>0.0</v>
      </c>
      <c r="L46" s="52">
        <v>0.0</v>
      </c>
      <c r="M46" s="52">
        <v>0.0</v>
      </c>
      <c r="N46" s="52">
        <v>11.0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23</v>
      </c>
      <c r="B47" s="59" t="s">
        <v>185</v>
      </c>
      <c r="C47" s="59" t="s">
        <v>186</v>
      </c>
      <c r="D47" s="59" t="s">
        <v>253</v>
      </c>
      <c r="E47" s="39" t="s">
        <v>150</v>
      </c>
      <c r="F47" s="60" t="s">
        <v>195</v>
      </c>
      <c r="G47" s="61">
        <v>0.0</v>
      </c>
      <c r="H47" s="83">
        <v>0.0</v>
      </c>
      <c r="I47" s="83">
        <v>0.0</v>
      </c>
      <c r="J47" s="83">
        <v>0.0</v>
      </c>
      <c r="K47" s="83">
        <v>0.0</v>
      </c>
      <c r="L47" s="83">
        <v>0.0</v>
      </c>
      <c r="M47" s="83">
        <v>0.0</v>
      </c>
      <c r="N47" s="83">
        <v>0.0</v>
      </c>
      <c r="O47" s="83">
        <v>0.0</v>
      </c>
      <c r="P47" s="83">
        <v>0.0</v>
      </c>
      <c r="Q47" s="83">
        <v>0.0</v>
      </c>
      <c r="R47" s="83">
        <v>0.0</v>
      </c>
      <c r="S47" s="83">
        <v>0.0</v>
      </c>
      <c r="T47" s="83">
        <v>0.0</v>
      </c>
      <c r="U47" s="83">
        <v>0.0</v>
      </c>
      <c r="V47" s="83">
        <v>0.0</v>
      </c>
      <c r="W47" s="83">
        <v>0.0</v>
      </c>
      <c r="X47" s="83">
        <v>0.0</v>
      </c>
      <c r="Y47" s="83">
        <v>0.0</v>
      </c>
      <c r="Z47" s="83">
        <v>0.0</v>
      </c>
      <c r="AA47" s="83">
        <v>0.0</v>
      </c>
      <c r="AB47" s="83">
        <v>0.0</v>
      </c>
      <c r="AC47" s="83">
        <v>0.0</v>
      </c>
      <c r="AD47" s="83">
        <v>0.0</v>
      </c>
      <c r="AE47" s="83">
        <v>0.0</v>
      </c>
      <c r="AF47" s="83">
        <v>0.0</v>
      </c>
      <c r="AG47" s="83">
        <v>0.0</v>
      </c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23</v>
      </c>
      <c r="B48" s="59" t="s">
        <v>185</v>
      </c>
      <c r="C48" s="59" t="s">
        <v>186</v>
      </c>
      <c r="D48" s="59" t="s">
        <v>253</v>
      </c>
      <c r="E48" s="39" t="s">
        <v>151</v>
      </c>
      <c r="F48" s="60" t="s">
        <v>196</v>
      </c>
      <c r="G48" s="61">
        <v>0.0</v>
      </c>
      <c r="H48" s="83">
        <v>0.0</v>
      </c>
      <c r="I48" s="83">
        <v>0.0</v>
      </c>
      <c r="J48" s="83">
        <v>0.0</v>
      </c>
      <c r="K48" s="83">
        <v>0.0</v>
      </c>
      <c r="L48" s="83">
        <v>0.0</v>
      </c>
      <c r="M48" s="83">
        <v>0.0</v>
      </c>
      <c r="N48" s="83">
        <v>0.0</v>
      </c>
      <c r="O48" s="83">
        <v>0.0</v>
      </c>
      <c r="P48" s="83">
        <v>0.0</v>
      </c>
      <c r="Q48" s="83">
        <v>0.0</v>
      </c>
      <c r="R48" s="83">
        <v>0.0</v>
      </c>
      <c r="S48" s="83">
        <v>0.0</v>
      </c>
      <c r="T48" s="83">
        <v>0.0</v>
      </c>
      <c r="U48" s="83">
        <v>0.0</v>
      </c>
      <c r="V48" s="83">
        <v>0.0</v>
      </c>
      <c r="W48" s="83">
        <v>0.0</v>
      </c>
      <c r="X48" s="83">
        <v>0.0</v>
      </c>
      <c r="Y48" s="83">
        <v>0.0</v>
      </c>
      <c r="Z48" s="83">
        <v>0.0</v>
      </c>
      <c r="AA48" s="83">
        <v>0.0</v>
      </c>
      <c r="AB48" s="83">
        <v>0.0</v>
      </c>
      <c r="AC48" s="83">
        <v>0.0</v>
      </c>
      <c r="AD48" s="83">
        <v>0.0</v>
      </c>
      <c r="AE48" s="83">
        <v>0.0</v>
      </c>
      <c r="AF48" s="83">
        <v>0.0</v>
      </c>
      <c r="AG48" s="83">
        <v>0.0</v>
      </c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23</v>
      </c>
      <c r="B49" s="59" t="s">
        <v>185</v>
      </c>
      <c r="C49" s="59" t="s">
        <v>186</v>
      </c>
      <c r="D49" s="59" t="s">
        <v>253</v>
      </c>
      <c r="E49" s="39" t="s">
        <v>152</v>
      </c>
      <c r="F49" s="60" t="s">
        <v>191</v>
      </c>
      <c r="G49" s="61">
        <v>0.0</v>
      </c>
      <c r="H49" s="83">
        <v>0.0</v>
      </c>
      <c r="I49" s="83">
        <v>0.0</v>
      </c>
      <c r="J49" s="83">
        <v>0.0</v>
      </c>
      <c r="K49" s="83">
        <v>0.0</v>
      </c>
      <c r="L49" s="83">
        <v>0.0</v>
      </c>
      <c r="M49" s="83">
        <v>0.0</v>
      </c>
      <c r="N49" s="83">
        <v>0.0</v>
      </c>
      <c r="O49" s="83">
        <v>0.0</v>
      </c>
      <c r="P49" s="83">
        <v>0.0</v>
      </c>
      <c r="Q49" s="83">
        <v>0.0</v>
      </c>
      <c r="R49" s="83">
        <v>0.0</v>
      </c>
      <c r="S49" s="83">
        <v>0.0</v>
      </c>
      <c r="T49" s="83">
        <v>0.0</v>
      </c>
      <c r="U49" s="83">
        <v>0.0</v>
      </c>
      <c r="V49" s="83">
        <v>0.0</v>
      </c>
      <c r="W49" s="83">
        <v>0.0</v>
      </c>
      <c r="X49" s="83">
        <v>0.0</v>
      </c>
      <c r="Y49" s="83">
        <v>0.0</v>
      </c>
      <c r="Z49" s="83">
        <v>0.0</v>
      </c>
      <c r="AA49" s="83">
        <v>0.0</v>
      </c>
      <c r="AB49" s="83">
        <v>0.0</v>
      </c>
      <c r="AC49" s="83">
        <v>0.0</v>
      </c>
      <c r="AD49" s="83">
        <v>0.0</v>
      </c>
      <c r="AE49" s="83">
        <v>0.0</v>
      </c>
      <c r="AF49" s="83">
        <v>0.0</v>
      </c>
      <c r="AG49" s="83">
        <v>0.0</v>
      </c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23</v>
      </c>
      <c r="B50" s="67" t="s">
        <v>185</v>
      </c>
      <c r="C50" s="67" t="s">
        <v>186</v>
      </c>
      <c r="D50" s="67" t="s">
        <v>253</v>
      </c>
      <c r="E50" s="68" t="s">
        <v>153</v>
      </c>
      <c r="F50" s="69" t="s">
        <v>192</v>
      </c>
      <c r="G50" s="70">
        <v>0.0</v>
      </c>
      <c r="H50" s="83">
        <v>0.0</v>
      </c>
      <c r="I50" s="83">
        <v>0.0</v>
      </c>
      <c r="J50" s="83">
        <v>0.0</v>
      </c>
      <c r="K50" s="83">
        <v>0.0</v>
      </c>
      <c r="L50" s="83">
        <v>0.0</v>
      </c>
      <c r="M50" s="83">
        <v>0.0</v>
      </c>
      <c r="N50" s="83">
        <v>0.0</v>
      </c>
      <c r="O50" s="83">
        <v>0.0</v>
      </c>
      <c r="P50" s="83">
        <v>0.0</v>
      </c>
      <c r="Q50" s="83">
        <v>0.0</v>
      </c>
      <c r="R50" s="83">
        <v>0.0</v>
      </c>
      <c r="S50" s="83">
        <v>0.0</v>
      </c>
      <c r="T50" s="83">
        <v>0.0</v>
      </c>
      <c r="U50" s="83">
        <v>0.0</v>
      </c>
      <c r="V50" s="83">
        <v>0.0</v>
      </c>
      <c r="W50" s="83">
        <v>0.0</v>
      </c>
      <c r="X50" s="83">
        <v>0.0</v>
      </c>
      <c r="Y50" s="83">
        <v>0.0</v>
      </c>
      <c r="Z50" s="83">
        <v>0.0</v>
      </c>
      <c r="AA50" s="83">
        <v>0.0</v>
      </c>
      <c r="AB50" s="83">
        <v>0.0</v>
      </c>
      <c r="AC50" s="83">
        <v>0.0</v>
      </c>
      <c r="AD50" s="83">
        <v>0.0</v>
      </c>
      <c r="AE50" s="83">
        <v>0.0</v>
      </c>
      <c r="AF50" s="83">
        <v>0.0</v>
      </c>
      <c r="AG50" s="83">
        <v>0.0</v>
      </c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23</v>
      </c>
      <c r="B51" s="48" t="s">
        <v>185</v>
      </c>
      <c r="C51" s="48" t="s">
        <v>186</v>
      </c>
      <c r="D51" s="48" t="s">
        <v>254</v>
      </c>
      <c r="E51" s="49" t="s">
        <v>149</v>
      </c>
      <c r="F51" s="50" t="s">
        <v>194</v>
      </c>
      <c r="G51" s="51">
        <v>22.0</v>
      </c>
      <c r="H51" s="52">
        <v>13.0</v>
      </c>
      <c r="I51" s="52">
        <v>11.0</v>
      </c>
      <c r="J51" s="52">
        <v>1.0</v>
      </c>
      <c r="K51" s="52">
        <v>0.0</v>
      </c>
      <c r="L51" s="52">
        <v>2.0</v>
      </c>
      <c r="M51" s="52">
        <v>3.0</v>
      </c>
      <c r="N51" s="52">
        <v>3.0</v>
      </c>
      <c r="O51" s="52">
        <v>0.0</v>
      </c>
      <c r="P51" s="80">
        <v>1.0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23</v>
      </c>
      <c r="B52" s="59" t="s">
        <v>185</v>
      </c>
      <c r="C52" s="59" t="s">
        <v>186</v>
      </c>
      <c r="D52" s="59" t="s">
        <v>254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3">
        <v>0.0</v>
      </c>
      <c r="Q52" s="83">
        <v>0.0</v>
      </c>
      <c r="R52" s="83">
        <v>0.0</v>
      </c>
      <c r="S52" s="83">
        <v>0.0</v>
      </c>
      <c r="T52" s="83">
        <v>0.0</v>
      </c>
      <c r="U52" s="83">
        <v>0.0</v>
      </c>
      <c r="V52" s="83">
        <v>0.0</v>
      </c>
      <c r="W52" s="83">
        <v>0.0</v>
      </c>
      <c r="X52" s="83">
        <v>0.0</v>
      </c>
      <c r="Y52" s="83">
        <v>0.0</v>
      </c>
      <c r="Z52" s="83">
        <v>0.0</v>
      </c>
      <c r="AA52" s="83">
        <v>0.0</v>
      </c>
      <c r="AB52" s="83">
        <v>0.0</v>
      </c>
      <c r="AC52" s="83">
        <v>0.0</v>
      </c>
      <c r="AD52" s="83">
        <v>0.0</v>
      </c>
      <c r="AE52" s="83">
        <v>0.0</v>
      </c>
      <c r="AF52" s="83">
        <v>0.0</v>
      </c>
      <c r="AG52" s="83">
        <v>0.0</v>
      </c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23</v>
      </c>
      <c r="B53" s="59" t="s">
        <v>185</v>
      </c>
      <c r="C53" s="59" t="s">
        <v>186</v>
      </c>
      <c r="D53" s="59" t="s">
        <v>254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3">
        <v>0.0</v>
      </c>
      <c r="Q53" s="83">
        <v>0.0</v>
      </c>
      <c r="R53" s="83">
        <v>0.0</v>
      </c>
      <c r="S53" s="83">
        <v>0.0</v>
      </c>
      <c r="T53" s="83">
        <v>0.0</v>
      </c>
      <c r="U53" s="83">
        <v>0.0</v>
      </c>
      <c r="V53" s="83">
        <v>0.0</v>
      </c>
      <c r="W53" s="83">
        <v>0.0</v>
      </c>
      <c r="X53" s="83">
        <v>0.0</v>
      </c>
      <c r="Y53" s="83">
        <v>0.0</v>
      </c>
      <c r="Z53" s="83">
        <v>0.0</v>
      </c>
      <c r="AA53" s="83">
        <v>0.0</v>
      </c>
      <c r="AB53" s="83">
        <v>0.0</v>
      </c>
      <c r="AC53" s="83">
        <v>0.0</v>
      </c>
      <c r="AD53" s="83">
        <v>0.0</v>
      </c>
      <c r="AE53" s="83">
        <v>0.0</v>
      </c>
      <c r="AF53" s="83">
        <v>0.0</v>
      </c>
      <c r="AG53" s="83">
        <v>0.0</v>
      </c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23</v>
      </c>
      <c r="B54" s="59" t="s">
        <v>185</v>
      </c>
      <c r="C54" s="59" t="s">
        <v>186</v>
      </c>
      <c r="D54" s="59" t="s">
        <v>254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3">
        <v>0.0</v>
      </c>
      <c r="Q54" s="83">
        <v>0.0</v>
      </c>
      <c r="R54" s="83">
        <v>0.0</v>
      </c>
      <c r="S54" s="83">
        <v>0.0</v>
      </c>
      <c r="T54" s="83">
        <v>0.0</v>
      </c>
      <c r="U54" s="83">
        <v>0.0</v>
      </c>
      <c r="V54" s="83">
        <v>0.0</v>
      </c>
      <c r="W54" s="83">
        <v>0.0</v>
      </c>
      <c r="X54" s="83">
        <v>0.0</v>
      </c>
      <c r="Y54" s="83">
        <v>0.0</v>
      </c>
      <c r="Z54" s="83">
        <v>0.0</v>
      </c>
      <c r="AA54" s="83">
        <v>0.0</v>
      </c>
      <c r="AB54" s="83">
        <v>0.0</v>
      </c>
      <c r="AC54" s="83">
        <v>0.0</v>
      </c>
      <c r="AD54" s="83">
        <v>0.0</v>
      </c>
      <c r="AE54" s="83">
        <v>0.0</v>
      </c>
      <c r="AF54" s="83">
        <v>0.0</v>
      </c>
      <c r="AG54" s="83">
        <v>0.0</v>
      </c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23</v>
      </c>
      <c r="B55" s="67" t="s">
        <v>185</v>
      </c>
      <c r="C55" s="67" t="s">
        <v>186</v>
      </c>
      <c r="D55" s="67" t="s">
        <v>254</v>
      </c>
      <c r="E55" s="68" t="s">
        <v>153</v>
      </c>
      <c r="F55" s="69" t="s">
        <v>192</v>
      </c>
      <c r="G55" s="70">
        <v>0.0</v>
      </c>
      <c r="H55" s="83">
        <v>0.0</v>
      </c>
      <c r="I55" s="83">
        <v>0.0</v>
      </c>
      <c r="J55" s="83">
        <v>0.0</v>
      </c>
      <c r="K55" s="83">
        <v>0.0</v>
      </c>
      <c r="L55" s="83">
        <v>0.0</v>
      </c>
      <c r="M55" s="83">
        <v>0.0</v>
      </c>
      <c r="N55" s="83">
        <v>0.0</v>
      </c>
      <c r="O55" s="83">
        <v>0.0</v>
      </c>
      <c r="P55" s="83">
        <v>0.0</v>
      </c>
      <c r="Q55" s="83">
        <v>0.0</v>
      </c>
      <c r="R55" s="83">
        <v>0.0</v>
      </c>
      <c r="S55" s="83">
        <v>0.0</v>
      </c>
      <c r="T55" s="83">
        <v>0.0</v>
      </c>
      <c r="U55" s="83">
        <v>0.0</v>
      </c>
      <c r="V55" s="83">
        <v>0.0</v>
      </c>
      <c r="W55" s="83">
        <v>0.0</v>
      </c>
      <c r="X55" s="83">
        <v>0.0</v>
      </c>
      <c r="Y55" s="83">
        <v>0.0</v>
      </c>
      <c r="Z55" s="83">
        <v>0.0</v>
      </c>
      <c r="AA55" s="83">
        <v>0.0</v>
      </c>
      <c r="AB55" s="83">
        <v>0.0</v>
      </c>
      <c r="AC55" s="83">
        <v>0.0</v>
      </c>
      <c r="AD55" s="83">
        <v>0.0</v>
      </c>
      <c r="AE55" s="83">
        <v>0.0</v>
      </c>
      <c r="AF55" s="83">
        <v>0.0</v>
      </c>
      <c r="AG55" s="83">
        <v>0.0</v>
      </c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23</v>
      </c>
      <c r="B56" s="48" t="s">
        <v>185</v>
      </c>
      <c r="C56" s="48" t="s">
        <v>186</v>
      </c>
      <c r="D56" s="48" t="s">
        <v>255</v>
      </c>
      <c r="E56" s="49" t="s">
        <v>149</v>
      </c>
      <c r="F56" s="50" t="s">
        <v>194</v>
      </c>
      <c r="G56" s="51">
        <v>12.0</v>
      </c>
      <c r="H56" s="52">
        <v>8.0</v>
      </c>
      <c r="I56" s="52">
        <v>7.0</v>
      </c>
      <c r="J56" s="52">
        <v>2.0</v>
      </c>
      <c r="K56" s="52">
        <v>0.0</v>
      </c>
      <c r="L56" s="52">
        <v>1.0</v>
      </c>
      <c r="M56" s="52">
        <v>2.0</v>
      </c>
      <c r="N56" s="52">
        <v>1.0</v>
      </c>
      <c r="O56" s="52">
        <v>0.0</v>
      </c>
      <c r="P56" s="80">
        <v>0.0</v>
      </c>
      <c r="Q56" s="52">
        <v>0.0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81">
        <v>0.0</v>
      </c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23</v>
      </c>
      <c r="B57" s="59" t="s">
        <v>185</v>
      </c>
      <c r="C57" s="59" t="s">
        <v>186</v>
      </c>
      <c r="D57" s="59" t="s">
        <v>255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3">
        <v>0.0</v>
      </c>
      <c r="Q57" s="83">
        <v>0.0</v>
      </c>
      <c r="R57" s="83">
        <v>0.0</v>
      </c>
      <c r="S57" s="83">
        <v>0.0</v>
      </c>
      <c r="T57" s="83">
        <v>0.0</v>
      </c>
      <c r="U57" s="83">
        <v>0.0</v>
      </c>
      <c r="V57" s="83">
        <v>0.0</v>
      </c>
      <c r="W57" s="83">
        <v>0.0</v>
      </c>
      <c r="X57" s="83">
        <v>0.0</v>
      </c>
      <c r="Y57" s="83">
        <v>0.0</v>
      </c>
      <c r="Z57" s="83">
        <v>0.0</v>
      </c>
      <c r="AA57" s="83">
        <v>0.0</v>
      </c>
      <c r="AB57" s="83">
        <v>0.0</v>
      </c>
      <c r="AC57" s="83">
        <v>0.0</v>
      </c>
      <c r="AD57" s="83">
        <v>0.0</v>
      </c>
      <c r="AE57" s="83">
        <v>0.0</v>
      </c>
      <c r="AF57" s="83">
        <v>0.0</v>
      </c>
      <c r="AG57" s="83">
        <v>0.0</v>
      </c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23</v>
      </c>
      <c r="B58" s="59" t="s">
        <v>185</v>
      </c>
      <c r="C58" s="59" t="s">
        <v>186</v>
      </c>
      <c r="D58" s="59" t="s">
        <v>255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3">
        <v>0.0</v>
      </c>
      <c r="Q58" s="83">
        <v>0.0</v>
      </c>
      <c r="R58" s="83">
        <v>0.0</v>
      </c>
      <c r="S58" s="83">
        <v>0.0</v>
      </c>
      <c r="T58" s="83">
        <v>0.0</v>
      </c>
      <c r="U58" s="83">
        <v>0.0</v>
      </c>
      <c r="V58" s="83">
        <v>0.0</v>
      </c>
      <c r="W58" s="83">
        <v>0.0</v>
      </c>
      <c r="X58" s="83">
        <v>0.0</v>
      </c>
      <c r="Y58" s="83">
        <v>0.0</v>
      </c>
      <c r="Z58" s="83">
        <v>0.0</v>
      </c>
      <c r="AA58" s="83">
        <v>0.0</v>
      </c>
      <c r="AB58" s="83">
        <v>0.0</v>
      </c>
      <c r="AC58" s="83">
        <v>0.0</v>
      </c>
      <c r="AD58" s="83">
        <v>0.0</v>
      </c>
      <c r="AE58" s="83">
        <v>0.0</v>
      </c>
      <c r="AF58" s="83">
        <v>0.0</v>
      </c>
      <c r="AG58" s="83">
        <v>0.0</v>
      </c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23</v>
      </c>
      <c r="B59" s="59" t="s">
        <v>185</v>
      </c>
      <c r="C59" s="59" t="s">
        <v>186</v>
      </c>
      <c r="D59" s="59" t="s">
        <v>255</v>
      </c>
      <c r="E59" s="39" t="s">
        <v>152</v>
      </c>
      <c r="F59" s="60" t="s">
        <v>191</v>
      </c>
      <c r="G59" s="61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3">
        <v>0.0</v>
      </c>
      <c r="Q59" s="83">
        <v>0.0</v>
      </c>
      <c r="R59" s="83">
        <v>0.0</v>
      </c>
      <c r="S59" s="83">
        <v>0.0</v>
      </c>
      <c r="T59" s="83">
        <v>0.0</v>
      </c>
      <c r="U59" s="83">
        <v>0.0</v>
      </c>
      <c r="V59" s="83">
        <v>0.0</v>
      </c>
      <c r="W59" s="83">
        <v>0.0</v>
      </c>
      <c r="X59" s="83">
        <v>0.0</v>
      </c>
      <c r="Y59" s="83">
        <v>0.0</v>
      </c>
      <c r="Z59" s="83">
        <v>0.0</v>
      </c>
      <c r="AA59" s="83">
        <v>0.0</v>
      </c>
      <c r="AB59" s="83">
        <v>0.0</v>
      </c>
      <c r="AC59" s="83">
        <v>0.0</v>
      </c>
      <c r="AD59" s="83">
        <v>0.0</v>
      </c>
      <c r="AE59" s="83">
        <v>0.0</v>
      </c>
      <c r="AF59" s="83">
        <v>0.0</v>
      </c>
      <c r="AG59" s="83">
        <v>0.0</v>
      </c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23</v>
      </c>
      <c r="B60" s="67" t="s">
        <v>185</v>
      </c>
      <c r="C60" s="67" t="s">
        <v>186</v>
      </c>
      <c r="D60" s="67" t="s">
        <v>255</v>
      </c>
      <c r="E60" s="68" t="s">
        <v>153</v>
      </c>
      <c r="F60" s="69" t="s">
        <v>192</v>
      </c>
      <c r="G60" s="70">
        <v>0.0</v>
      </c>
      <c r="H60" s="83">
        <v>0.0</v>
      </c>
      <c r="I60" s="83">
        <v>0.0</v>
      </c>
      <c r="J60" s="83">
        <v>0.0</v>
      </c>
      <c r="K60" s="83">
        <v>0.0</v>
      </c>
      <c r="L60" s="83">
        <v>0.0</v>
      </c>
      <c r="M60" s="83">
        <v>0.0</v>
      </c>
      <c r="N60" s="83">
        <v>0.0</v>
      </c>
      <c r="O60" s="83">
        <v>0.0</v>
      </c>
      <c r="P60" s="83">
        <v>0.0</v>
      </c>
      <c r="Q60" s="83">
        <v>0.0</v>
      </c>
      <c r="R60" s="83">
        <v>0.0</v>
      </c>
      <c r="S60" s="83">
        <v>0.0</v>
      </c>
      <c r="T60" s="83">
        <v>0.0</v>
      </c>
      <c r="U60" s="83">
        <v>0.0</v>
      </c>
      <c r="V60" s="83">
        <v>0.0</v>
      </c>
      <c r="W60" s="83">
        <v>0.0</v>
      </c>
      <c r="X60" s="83">
        <v>0.0</v>
      </c>
      <c r="Y60" s="83">
        <v>0.0</v>
      </c>
      <c r="Z60" s="83">
        <v>0.0</v>
      </c>
      <c r="AA60" s="83">
        <v>0.0</v>
      </c>
      <c r="AB60" s="83">
        <v>0.0</v>
      </c>
      <c r="AC60" s="83">
        <v>0.0</v>
      </c>
      <c r="AD60" s="83">
        <v>0.0</v>
      </c>
      <c r="AE60" s="83">
        <v>0.0</v>
      </c>
      <c r="AF60" s="83">
        <v>0.0</v>
      </c>
      <c r="AG60" s="83">
        <v>0.0</v>
      </c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23</v>
      </c>
      <c r="B61" s="48" t="s">
        <v>185</v>
      </c>
      <c r="C61" s="48" t="s">
        <v>186</v>
      </c>
      <c r="D61" s="48" t="s">
        <v>256</v>
      </c>
      <c r="E61" s="49" t="s">
        <v>149</v>
      </c>
      <c r="F61" s="50" t="s">
        <v>194</v>
      </c>
      <c r="G61" s="51">
        <v>33.0</v>
      </c>
      <c r="H61" s="52">
        <v>21.0</v>
      </c>
      <c r="I61" s="52">
        <v>14.0</v>
      </c>
      <c r="J61" s="52">
        <v>0.0</v>
      </c>
      <c r="K61" s="52">
        <v>0.0</v>
      </c>
      <c r="L61" s="52">
        <v>5.0</v>
      </c>
      <c r="M61" s="52">
        <v>5.0</v>
      </c>
      <c r="N61" s="52">
        <v>1.0</v>
      </c>
      <c r="O61" s="52">
        <v>0.0</v>
      </c>
      <c r="P61" s="80">
        <v>1.0</v>
      </c>
      <c r="Q61" s="52">
        <v>0.0</v>
      </c>
      <c r="R61" s="52">
        <v>0.0</v>
      </c>
      <c r="S61" s="52">
        <v>0.0</v>
      </c>
      <c r="T61" s="81">
        <v>0.0</v>
      </c>
      <c r="U61" s="81">
        <v>0.0</v>
      </c>
      <c r="V61" s="81">
        <v>0.0</v>
      </c>
      <c r="W61" s="81">
        <v>0.0</v>
      </c>
      <c r="X61" s="81">
        <v>0.0</v>
      </c>
      <c r="Y61" s="81">
        <v>0.0</v>
      </c>
      <c r="Z61" s="81">
        <v>0.0</v>
      </c>
      <c r="AA61" s="81">
        <v>0.0</v>
      </c>
      <c r="AB61" s="81">
        <v>0.0</v>
      </c>
      <c r="AC61" s="81">
        <v>0.0</v>
      </c>
      <c r="AD61" s="81">
        <v>0.0</v>
      </c>
      <c r="AE61" s="81">
        <v>0.0</v>
      </c>
      <c r="AF61" s="81">
        <v>0.0</v>
      </c>
      <c r="AG61" s="81">
        <v>0.0</v>
      </c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23</v>
      </c>
      <c r="B62" s="59" t="s">
        <v>185</v>
      </c>
      <c r="C62" s="59" t="s">
        <v>186</v>
      </c>
      <c r="D62" s="59" t="s">
        <v>256</v>
      </c>
      <c r="E62" s="39" t="s">
        <v>150</v>
      </c>
      <c r="F62" s="60" t="s">
        <v>195</v>
      </c>
      <c r="G62" s="61">
        <v>0.0</v>
      </c>
      <c r="H62" s="83">
        <v>0.0</v>
      </c>
      <c r="I62" s="83">
        <v>0.0</v>
      </c>
      <c r="J62" s="83">
        <v>0.0</v>
      </c>
      <c r="K62" s="83">
        <v>0.0</v>
      </c>
      <c r="L62" s="83">
        <v>0.0</v>
      </c>
      <c r="M62" s="83">
        <v>0.0</v>
      </c>
      <c r="N62" s="83">
        <v>0.0</v>
      </c>
      <c r="O62" s="83">
        <v>0.0</v>
      </c>
      <c r="P62" s="83">
        <v>0.0</v>
      </c>
      <c r="Q62" s="83">
        <v>0.0</v>
      </c>
      <c r="R62" s="83">
        <v>0.0</v>
      </c>
      <c r="S62" s="83">
        <v>0.0</v>
      </c>
      <c r="T62" s="83">
        <v>0.0</v>
      </c>
      <c r="U62" s="83">
        <v>0.0</v>
      </c>
      <c r="V62" s="83">
        <v>0.0</v>
      </c>
      <c r="W62" s="83">
        <v>0.0</v>
      </c>
      <c r="X62" s="83">
        <v>0.0</v>
      </c>
      <c r="Y62" s="83">
        <v>0.0</v>
      </c>
      <c r="Z62" s="83">
        <v>0.0</v>
      </c>
      <c r="AA62" s="83">
        <v>0.0</v>
      </c>
      <c r="AB62" s="83">
        <v>0.0</v>
      </c>
      <c r="AC62" s="83">
        <v>0.0</v>
      </c>
      <c r="AD62" s="83">
        <v>0.0</v>
      </c>
      <c r="AE62" s="83">
        <v>0.0</v>
      </c>
      <c r="AF62" s="83">
        <v>0.0</v>
      </c>
      <c r="AG62" s="83">
        <v>0.0</v>
      </c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23</v>
      </c>
      <c r="B63" s="59" t="s">
        <v>185</v>
      </c>
      <c r="C63" s="59" t="s">
        <v>186</v>
      </c>
      <c r="D63" s="59" t="s">
        <v>256</v>
      </c>
      <c r="E63" s="39" t="s">
        <v>151</v>
      </c>
      <c r="F63" s="60" t="s">
        <v>196</v>
      </c>
      <c r="G63" s="61">
        <v>0.0</v>
      </c>
      <c r="H63" s="83">
        <v>0.0</v>
      </c>
      <c r="I63" s="83">
        <v>0.0</v>
      </c>
      <c r="J63" s="83">
        <v>0.0</v>
      </c>
      <c r="K63" s="83">
        <v>0.0</v>
      </c>
      <c r="L63" s="83">
        <v>0.0</v>
      </c>
      <c r="M63" s="83">
        <v>0.0</v>
      </c>
      <c r="N63" s="83">
        <v>0.0</v>
      </c>
      <c r="O63" s="83">
        <v>0.0</v>
      </c>
      <c r="P63" s="83">
        <v>0.0</v>
      </c>
      <c r="Q63" s="83">
        <v>0.0</v>
      </c>
      <c r="R63" s="83">
        <v>0.0</v>
      </c>
      <c r="S63" s="83">
        <v>0.0</v>
      </c>
      <c r="T63" s="83">
        <v>0.0</v>
      </c>
      <c r="U63" s="83">
        <v>0.0</v>
      </c>
      <c r="V63" s="83">
        <v>0.0</v>
      </c>
      <c r="W63" s="83">
        <v>0.0</v>
      </c>
      <c r="X63" s="83">
        <v>0.0</v>
      </c>
      <c r="Y63" s="83">
        <v>0.0</v>
      </c>
      <c r="Z63" s="83">
        <v>0.0</v>
      </c>
      <c r="AA63" s="83">
        <v>0.0</v>
      </c>
      <c r="AB63" s="83">
        <v>0.0</v>
      </c>
      <c r="AC63" s="83">
        <v>0.0</v>
      </c>
      <c r="AD63" s="83">
        <v>0.0</v>
      </c>
      <c r="AE63" s="83">
        <v>0.0</v>
      </c>
      <c r="AF63" s="83">
        <v>0.0</v>
      </c>
      <c r="AG63" s="83">
        <v>0.0</v>
      </c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23</v>
      </c>
      <c r="B64" s="59" t="s">
        <v>185</v>
      </c>
      <c r="C64" s="59" t="s">
        <v>186</v>
      </c>
      <c r="D64" s="59" t="s">
        <v>256</v>
      </c>
      <c r="E64" s="39" t="s">
        <v>152</v>
      </c>
      <c r="F64" s="60" t="s">
        <v>191</v>
      </c>
      <c r="G64" s="61">
        <v>0.0</v>
      </c>
      <c r="H64" s="83">
        <v>0.0</v>
      </c>
      <c r="I64" s="83">
        <v>0.0</v>
      </c>
      <c r="J64" s="83">
        <v>0.0</v>
      </c>
      <c r="K64" s="83">
        <v>0.0</v>
      </c>
      <c r="L64" s="83">
        <v>0.0</v>
      </c>
      <c r="M64" s="83">
        <v>0.0</v>
      </c>
      <c r="N64" s="83">
        <v>0.0</v>
      </c>
      <c r="O64" s="83">
        <v>0.0</v>
      </c>
      <c r="P64" s="83">
        <v>0.0</v>
      </c>
      <c r="Q64" s="83">
        <v>0.0</v>
      </c>
      <c r="R64" s="83">
        <v>0.0</v>
      </c>
      <c r="S64" s="83">
        <v>0.0</v>
      </c>
      <c r="T64" s="83">
        <v>0.0</v>
      </c>
      <c r="U64" s="83">
        <v>0.0</v>
      </c>
      <c r="V64" s="83">
        <v>0.0</v>
      </c>
      <c r="W64" s="83">
        <v>0.0</v>
      </c>
      <c r="X64" s="83">
        <v>0.0</v>
      </c>
      <c r="Y64" s="83">
        <v>0.0</v>
      </c>
      <c r="Z64" s="83">
        <v>0.0</v>
      </c>
      <c r="AA64" s="83">
        <v>0.0</v>
      </c>
      <c r="AB64" s="83">
        <v>0.0</v>
      </c>
      <c r="AC64" s="83">
        <v>0.0</v>
      </c>
      <c r="AD64" s="83">
        <v>0.0</v>
      </c>
      <c r="AE64" s="83">
        <v>0.0</v>
      </c>
      <c r="AF64" s="83">
        <v>0.0</v>
      </c>
      <c r="AG64" s="83">
        <v>0.0</v>
      </c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23</v>
      </c>
      <c r="B65" s="67" t="s">
        <v>185</v>
      </c>
      <c r="C65" s="67" t="s">
        <v>186</v>
      </c>
      <c r="D65" s="67" t="s">
        <v>256</v>
      </c>
      <c r="E65" s="68" t="s">
        <v>153</v>
      </c>
      <c r="F65" s="69" t="s">
        <v>192</v>
      </c>
      <c r="G65" s="70">
        <v>0.0</v>
      </c>
      <c r="H65" s="83">
        <v>0.0</v>
      </c>
      <c r="I65" s="83">
        <v>0.0</v>
      </c>
      <c r="J65" s="83">
        <v>0.0</v>
      </c>
      <c r="K65" s="83">
        <v>0.0</v>
      </c>
      <c r="L65" s="83">
        <v>0.0</v>
      </c>
      <c r="M65" s="83">
        <v>0.0</v>
      </c>
      <c r="N65" s="83">
        <v>0.0</v>
      </c>
      <c r="O65" s="83">
        <v>0.0</v>
      </c>
      <c r="P65" s="83">
        <v>0.0</v>
      </c>
      <c r="Q65" s="83">
        <v>0.0</v>
      </c>
      <c r="R65" s="83">
        <v>0.0</v>
      </c>
      <c r="S65" s="83">
        <v>0.0</v>
      </c>
      <c r="T65" s="83">
        <v>0.0</v>
      </c>
      <c r="U65" s="83">
        <v>0.0</v>
      </c>
      <c r="V65" s="83">
        <v>0.0</v>
      </c>
      <c r="W65" s="83">
        <v>0.0</v>
      </c>
      <c r="X65" s="83">
        <v>0.0</v>
      </c>
      <c r="Y65" s="83">
        <v>0.0</v>
      </c>
      <c r="Z65" s="83">
        <v>0.0</v>
      </c>
      <c r="AA65" s="83">
        <v>0.0</v>
      </c>
      <c r="AB65" s="83">
        <v>0.0</v>
      </c>
      <c r="AC65" s="83">
        <v>0.0</v>
      </c>
      <c r="AD65" s="83">
        <v>0.0</v>
      </c>
      <c r="AE65" s="83">
        <v>0.0</v>
      </c>
      <c r="AF65" s="83">
        <v>0.0</v>
      </c>
      <c r="AG65" s="83">
        <v>0.0</v>
      </c>
      <c r="AH65" s="74" t="str">
        <f t="shared" si="3"/>
        <v>проверка пройдена</v>
      </c>
      <c r="AI65" s="57">
        <f t="shared" si="4"/>
        <v>1</v>
      </c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колледж транспортного строительства" location="15!A1" ref="A3"/>
    <hyperlink display="ГАПОУ СО Екатеринбургский колледж транспортного строительства" location="15!A1" ref="A10"/>
    <hyperlink display="ГАПОУ СО Екатеринбургский колледж транспортного строительства" location="15!A1" ref="A11"/>
    <hyperlink display="ГАПОУ СО Екатеринбургский колледж транспортного строительства" location="15!A1" ref="A12"/>
    <hyperlink display="ГАПОУ СО Екатеринбургский колледж транспортного строительства" location="15!A1" ref="A13"/>
    <hyperlink display="ГАПОУ СО Екатеринбургский колледж транспортного строительства" location="15!A1" ref="A14"/>
    <hyperlink display="ГАПОУ СО Екатеринбургский колледж транспортного строительства" location="15!A1" ref="A15"/>
    <hyperlink display="ГАПОУ СО Екатеринбургский колледж транспортного строительства" location="15!A1" ref="A16"/>
    <hyperlink display="ГАПОУ СО Екатеринбургский колледж транспортного строительства" location="15!A1" ref="A17"/>
    <hyperlink display="ГАПОУ СО Екатеринбургский колледж транспортного строительства" location="15!A1" ref="A18"/>
    <hyperlink display="ГАПОУ СО Екатеринбургский колледж транспортного строительства" location="15!A1" ref="A19"/>
    <hyperlink display="ГАПОУ СО Екатеринбургский колледж транспортного строительства" location="15!A1" ref="A20"/>
    <hyperlink display="ГАПОУ СО Екатеринбургский колледж транспортного строительства" location="15!A1" ref="A21"/>
    <hyperlink display="ГАПОУ СО Екатеринбургский колледж транспортного строительства" location="15!A1" ref="A22"/>
    <hyperlink display="ГАПОУ СО Екатеринбургский колледж транспортного строительства" location="15!A1" ref="A23"/>
    <hyperlink display="ГАПОУ СО Екатеринбургский колледж транспортного строительства" location="15!A1" ref="A24"/>
    <hyperlink display="ГАПОУ СО Екатеринбургский колледж транспортного строительства" location="15!A1" ref="A25"/>
    <hyperlink display="ГАПОУ СО Екатеринбургский колледж транспортного строительства" location="15!A1" ref="A26"/>
    <hyperlink display="ГАПОУ СО Екатеринбургский колледж транспортного строительства" location="15!A1" ref="A27"/>
    <hyperlink display="ГАПОУ СО Екатеринбургский колледж транспортного строительства" location="15!A1" ref="A28"/>
    <hyperlink display="ГАПОУ СО Екатеринбургский колледж транспортного строительства" location="15!A1" ref="A29"/>
    <hyperlink display="ГАПОУ СО Екатеринбургский колледж транспортного строительства" location="15!A1" ref="A30"/>
    <hyperlink display="ГАПОУ СО Екатеринбургский колледж транспортного строительства" location="15!A1" ref="A31"/>
    <hyperlink display="ГАПОУ СО Екатеринбургский колледж транспортного строительства" location="15!A1" ref="A32"/>
    <hyperlink display="ГАПОУ СО Екатеринбургский колледж транспортного строительства" location="15!A1" ref="A33"/>
    <hyperlink display="ГАПОУ СО Екатеринбургский колледж транспортного строительства" location="15!A1" ref="A34"/>
    <hyperlink display="ГАПОУ СО Екатеринбургский колледж транспортного строительства" location="15!A1" ref="A35"/>
    <hyperlink display="ГАПОУ СО Екатеринбургский колледж транспортного строительства" location="15!A1" ref="A36"/>
    <hyperlink display="ГАПОУ СО Екатеринбургский колледж транспортного строительства" location="15!A1" ref="A37"/>
    <hyperlink display="ГАПОУ СО Екатеринбургский колледж транспортного строительства" location="15!A1" ref="A38"/>
    <hyperlink display="ГАПОУ СО Екатеринбургский колледж транспортного строительства" location="15!A1" ref="A39"/>
    <hyperlink display="ГАПОУ СО Екатеринбургский колледж транспортного строительства" location="15!A1" ref="A40"/>
    <hyperlink display="ГАПОУ СО Екатеринбургский колледж транспортного строительства" location="15!A1" ref="A41"/>
    <hyperlink display="ГАПОУ СО Екатеринбургский колледж транспортного строительства" location="15!A1" ref="A42"/>
    <hyperlink display="ГАПОУ СО Екатеринбургский колледж транспортного строительства" location="15!A1" ref="A43"/>
    <hyperlink display="ГАПОУ СО Екатеринбургский колледж транспортного строительства" location="15!A1" ref="A44"/>
    <hyperlink display="ГАПОУ СО Екатеринбургский колледж транспортного строительства" location="15!A1" ref="A45"/>
    <hyperlink display="ГАПОУ СО Екатеринбургский колледж транспортного строительства" location="15!A1" ref="A46"/>
    <hyperlink display="ГАПОУ СО Екатеринбургский колледж транспортного строительства" location="15!A1" ref="A47"/>
    <hyperlink display="ГАПОУ СО Екатеринбургский колледж транспортного строительства" location="15!A1" ref="A48"/>
    <hyperlink display="ГАПОУ СО Екатеринбургский колледж транспортного строительства" location="15!A1" ref="A49"/>
    <hyperlink display="ГАПОУ СО Екатеринбургский колледж транспортного строительства" location="15!A1" ref="A50"/>
    <hyperlink display="ГАПОУ СО Екатеринбургский колледж транспортного строительства" location="15!A1" ref="A51"/>
    <hyperlink display="ГАПОУ СО Екатеринбургский колледж транспортного строительства" location="15!A1" ref="A52"/>
    <hyperlink display="ГАПОУ СО Екатеринбургский колледж транспортного строительства" location="15!A1" ref="A53"/>
    <hyperlink display="ГАПОУ СО Екатеринбургский колледж транспортного строительства" location="15!A1" ref="A54"/>
    <hyperlink display="ГАПОУ СО Екатеринбургский колледж транспортного строительства" location="15!A1" ref="A55"/>
    <hyperlink display="ГАПОУ СО Екатеринбургский колледж транспортного строительства" location="15!A1" ref="A56"/>
    <hyperlink display="ГАПОУ СО Екатеринбургский колледж транспортного строительства" location="15!A1" ref="A57"/>
    <hyperlink display="ГАПОУ СО Екатеринбургский колледж транспортного строительства" location="15!A1" ref="A58"/>
    <hyperlink display="ГАПОУ СО Екатеринбургский колледж транспортного строительства" location="15!A1" ref="A59"/>
    <hyperlink display="ГАПОУ СО Екатеринбургский колледж транспортного строительства" location="15!A1" ref="A60"/>
    <hyperlink display="ГАПОУ СО Екатеринбургский колледж транспортного строительства" location="15!A1" ref="A61"/>
    <hyperlink display="ГАПОУ СО Екатеринбургский колледж транспортного строительства" location="15!A1" ref="A62"/>
    <hyperlink display="ГАПОУ СО Екатеринбургский колледж транспортного строительства" location="15!A1" ref="A63"/>
    <hyperlink display="ГАПОУ СО Екатеринбургский колледж транспортного строительства" location="15!A1" ref="A64"/>
    <hyperlink display="ГАПОУ СО Екатеринбургский колледж транспортного строительства" location="15!A1" ref="A65"/>
  </hyperlinks>
  <printOptions/>
  <pageMargins bottom="0.75" footer="0.0" header="0.0" left="0.25" right="0.25" top="0.75"/>
  <pageSetup paperSize="9" scale="4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2" width="11.0"/>
    <col customWidth="1" min="33" max="33" width="40.75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104</v>
      </c>
      <c r="H10" s="44">
        <f t="shared" si="2"/>
        <v>72</v>
      </c>
      <c r="I10" s="44">
        <f t="shared" si="2"/>
        <v>57</v>
      </c>
      <c r="J10" s="44">
        <f t="shared" si="2"/>
        <v>72</v>
      </c>
      <c r="K10" s="44">
        <f t="shared" si="2"/>
        <v>0</v>
      </c>
      <c r="L10" s="44">
        <f t="shared" si="2"/>
        <v>0</v>
      </c>
      <c r="M10" s="44">
        <f t="shared" si="2"/>
        <v>2</v>
      </c>
      <c r="N10" s="44">
        <f t="shared" si="2"/>
        <v>11</v>
      </c>
      <c r="O10" s="44">
        <f t="shared" si="2"/>
        <v>0</v>
      </c>
      <c r="P10" s="44">
        <f t="shared" si="2"/>
        <v>5</v>
      </c>
      <c r="Q10" s="44">
        <f t="shared" si="2"/>
        <v>14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20</v>
      </c>
      <c r="B11" s="48" t="s">
        <v>185</v>
      </c>
      <c r="C11" s="48" t="s">
        <v>186</v>
      </c>
      <c r="D11" s="48" t="s">
        <v>257</v>
      </c>
      <c r="E11" s="49" t="s">
        <v>149</v>
      </c>
      <c r="F11" s="50" t="s">
        <v>188</v>
      </c>
      <c r="G11" s="51">
        <v>13.0</v>
      </c>
      <c r="H11" s="52">
        <v>4.0</v>
      </c>
      <c r="I11" s="52">
        <v>3.0</v>
      </c>
      <c r="J11" s="52">
        <v>4.0</v>
      </c>
      <c r="K11" s="52">
        <v>0.0</v>
      </c>
      <c r="L11" s="52">
        <v>0.0</v>
      </c>
      <c r="M11" s="52">
        <v>0.0</v>
      </c>
      <c r="N11" s="52">
        <v>6.0</v>
      </c>
      <c r="O11" s="52">
        <v>0.0</v>
      </c>
      <c r="P11" s="80">
        <v>1.0</v>
      </c>
      <c r="Q11" s="52">
        <v>2.0</v>
      </c>
      <c r="R11" s="52">
        <v>0.0</v>
      </c>
      <c r="S11" s="52">
        <v>0.0</v>
      </c>
      <c r="T11" s="90">
        <v>0.0</v>
      </c>
      <c r="U11" s="90">
        <v>0.0</v>
      </c>
      <c r="V11" s="90">
        <v>0.0</v>
      </c>
      <c r="W11" s="90">
        <v>0.0</v>
      </c>
      <c r="X11" s="90">
        <v>0.0</v>
      </c>
      <c r="Y11" s="90">
        <v>0.0</v>
      </c>
      <c r="Z11" s="90">
        <v>0.0</v>
      </c>
      <c r="AA11" s="90">
        <v>0.0</v>
      </c>
      <c r="AB11" s="90">
        <v>0.0</v>
      </c>
      <c r="AC11" s="90">
        <v>0.0</v>
      </c>
      <c r="AD11" s="90">
        <v>0.0</v>
      </c>
      <c r="AE11" s="90">
        <v>0.0</v>
      </c>
      <c r="AF11" s="90">
        <v>0.0</v>
      </c>
      <c r="AG11" s="96" t="s">
        <v>258</v>
      </c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4">IF(AH11="проверка пройдена",1,2)</f>
        <v>1</v>
      </c>
    </row>
    <row r="12" ht="14.25" customHeight="1">
      <c r="A12" s="82" t="s">
        <v>20</v>
      </c>
      <c r="B12" s="59" t="s">
        <v>185</v>
      </c>
      <c r="C12" s="59" t="s">
        <v>186</v>
      </c>
      <c r="D12" s="59" t="s">
        <v>257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92">
        <v>0.0</v>
      </c>
      <c r="U12" s="92">
        <v>0.0</v>
      </c>
      <c r="V12" s="92">
        <v>0.0</v>
      </c>
      <c r="W12" s="92">
        <v>0.0</v>
      </c>
      <c r="X12" s="92">
        <v>0.0</v>
      </c>
      <c r="Y12" s="92">
        <v>0.0</v>
      </c>
      <c r="Z12" s="92">
        <v>0.0</v>
      </c>
      <c r="AA12" s="92">
        <v>0.0</v>
      </c>
      <c r="AB12" s="92">
        <v>0.0</v>
      </c>
      <c r="AC12" s="92">
        <v>0.0</v>
      </c>
      <c r="AD12" s="92">
        <v>0.0</v>
      </c>
      <c r="AE12" s="92">
        <v>0.0</v>
      </c>
      <c r="AF12" s="92">
        <v>0.0</v>
      </c>
      <c r="AG12" s="92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20</v>
      </c>
      <c r="B13" s="59" t="s">
        <v>185</v>
      </c>
      <c r="C13" s="59" t="s">
        <v>186</v>
      </c>
      <c r="D13" s="59" t="s">
        <v>257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92">
        <v>0.0</v>
      </c>
      <c r="U13" s="92">
        <v>0.0</v>
      </c>
      <c r="V13" s="92">
        <v>0.0</v>
      </c>
      <c r="W13" s="92">
        <v>0.0</v>
      </c>
      <c r="X13" s="92">
        <v>0.0</v>
      </c>
      <c r="Y13" s="92">
        <v>0.0</v>
      </c>
      <c r="Z13" s="92">
        <v>0.0</v>
      </c>
      <c r="AA13" s="92">
        <v>0.0</v>
      </c>
      <c r="AB13" s="92">
        <v>0.0</v>
      </c>
      <c r="AC13" s="92">
        <v>0.0</v>
      </c>
      <c r="AD13" s="92">
        <v>0.0</v>
      </c>
      <c r="AE13" s="92">
        <v>0.0</v>
      </c>
      <c r="AF13" s="92">
        <v>0.0</v>
      </c>
      <c r="AG13" s="92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20</v>
      </c>
      <c r="B14" s="59" t="s">
        <v>185</v>
      </c>
      <c r="C14" s="59" t="s">
        <v>186</v>
      </c>
      <c r="D14" s="59" t="s">
        <v>257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92">
        <v>0.0</v>
      </c>
      <c r="U14" s="92">
        <v>0.0</v>
      </c>
      <c r="V14" s="92">
        <v>0.0</v>
      </c>
      <c r="W14" s="92">
        <v>0.0</v>
      </c>
      <c r="X14" s="92">
        <v>0.0</v>
      </c>
      <c r="Y14" s="92">
        <v>0.0</v>
      </c>
      <c r="Z14" s="92">
        <v>0.0</v>
      </c>
      <c r="AA14" s="92">
        <v>0.0</v>
      </c>
      <c r="AB14" s="92">
        <v>0.0</v>
      </c>
      <c r="AC14" s="92">
        <v>0.0</v>
      </c>
      <c r="AD14" s="92">
        <v>0.0</v>
      </c>
      <c r="AE14" s="92">
        <v>0.0</v>
      </c>
      <c r="AF14" s="92">
        <v>0.0</v>
      </c>
      <c r="AG14" s="92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20</v>
      </c>
      <c r="B15" s="67" t="s">
        <v>185</v>
      </c>
      <c r="C15" s="67" t="s">
        <v>186</v>
      </c>
      <c r="D15" s="67" t="s">
        <v>257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93">
        <v>0.0</v>
      </c>
      <c r="U15" s="93">
        <v>0.0</v>
      </c>
      <c r="V15" s="93">
        <v>0.0</v>
      </c>
      <c r="W15" s="93">
        <v>0.0</v>
      </c>
      <c r="X15" s="93">
        <v>0.0</v>
      </c>
      <c r="Y15" s="93">
        <v>0.0</v>
      </c>
      <c r="Z15" s="93">
        <v>0.0</v>
      </c>
      <c r="AA15" s="93">
        <v>0.0</v>
      </c>
      <c r="AB15" s="93">
        <v>0.0</v>
      </c>
      <c r="AC15" s="93">
        <v>0.0</v>
      </c>
      <c r="AD15" s="93">
        <v>0.0</v>
      </c>
      <c r="AE15" s="93">
        <v>0.0</v>
      </c>
      <c r="AF15" s="93">
        <v>0.0</v>
      </c>
      <c r="AG15" s="9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20</v>
      </c>
      <c r="B16" s="48" t="s">
        <v>185</v>
      </c>
      <c r="C16" s="48" t="s">
        <v>186</v>
      </c>
      <c r="D16" s="48" t="s">
        <v>259</v>
      </c>
      <c r="E16" s="49" t="s">
        <v>149</v>
      </c>
      <c r="F16" s="50" t="s">
        <v>194</v>
      </c>
      <c r="G16" s="51">
        <v>14.0</v>
      </c>
      <c r="H16" s="52">
        <v>14.0</v>
      </c>
      <c r="I16" s="52">
        <v>14.0</v>
      </c>
      <c r="J16" s="52">
        <v>14.0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90">
        <v>0.0</v>
      </c>
      <c r="U16" s="90">
        <v>0.0</v>
      </c>
      <c r="V16" s="90">
        <v>0.0</v>
      </c>
      <c r="W16" s="90">
        <v>0.0</v>
      </c>
      <c r="X16" s="90">
        <v>0.0</v>
      </c>
      <c r="Y16" s="90">
        <v>0.0</v>
      </c>
      <c r="Z16" s="90">
        <v>0.0</v>
      </c>
      <c r="AA16" s="90">
        <v>0.0</v>
      </c>
      <c r="AB16" s="90">
        <v>0.0</v>
      </c>
      <c r="AC16" s="90">
        <v>0.0</v>
      </c>
      <c r="AD16" s="90">
        <v>0.0</v>
      </c>
      <c r="AE16" s="90">
        <v>0.0</v>
      </c>
      <c r="AF16" s="90">
        <v>0.0</v>
      </c>
      <c r="AG16" s="96" t="s">
        <v>258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20</v>
      </c>
      <c r="B17" s="59" t="s">
        <v>185</v>
      </c>
      <c r="C17" s="59" t="s">
        <v>186</v>
      </c>
      <c r="D17" s="59" t="s">
        <v>259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92">
        <v>0.0</v>
      </c>
      <c r="U17" s="92">
        <v>0.0</v>
      </c>
      <c r="V17" s="92">
        <v>0.0</v>
      </c>
      <c r="W17" s="92">
        <v>0.0</v>
      </c>
      <c r="X17" s="92">
        <v>0.0</v>
      </c>
      <c r="Y17" s="92">
        <v>0.0</v>
      </c>
      <c r="Z17" s="92">
        <v>0.0</v>
      </c>
      <c r="AA17" s="92">
        <v>0.0</v>
      </c>
      <c r="AB17" s="92">
        <v>0.0</v>
      </c>
      <c r="AC17" s="92">
        <v>0.0</v>
      </c>
      <c r="AD17" s="92">
        <v>0.0</v>
      </c>
      <c r="AE17" s="92">
        <v>0.0</v>
      </c>
      <c r="AF17" s="92">
        <v>0.0</v>
      </c>
      <c r="AG17" s="92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20</v>
      </c>
      <c r="B18" s="59" t="s">
        <v>185</v>
      </c>
      <c r="C18" s="59" t="s">
        <v>186</v>
      </c>
      <c r="D18" s="59" t="s">
        <v>259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92">
        <v>0.0</v>
      </c>
      <c r="U18" s="92">
        <v>0.0</v>
      </c>
      <c r="V18" s="92">
        <v>0.0</v>
      </c>
      <c r="W18" s="92">
        <v>0.0</v>
      </c>
      <c r="X18" s="92">
        <v>0.0</v>
      </c>
      <c r="Y18" s="92">
        <v>0.0</v>
      </c>
      <c r="Z18" s="92">
        <v>0.0</v>
      </c>
      <c r="AA18" s="92">
        <v>0.0</v>
      </c>
      <c r="AB18" s="92">
        <v>0.0</v>
      </c>
      <c r="AC18" s="92">
        <v>0.0</v>
      </c>
      <c r="AD18" s="92">
        <v>0.0</v>
      </c>
      <c r="AE18" s="92">
        <v>0.0</v>
      </c>
      <c r="AF18" s="92">
        <v>0.0</v>
      </c>
      <c r="AG18" s="92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20</v>
      </c>
      <c r="B19" s="59" t="s">
        <v>185</v>
      </c>
      <c r="C19" s="59" t="s">
        <v>186</v>
      </c>
      <c r="D19" s="59" t="s">
        <v>259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92">
        <v>0.0</v>
      </c>
      <c r="U19" s="92">
        <v>0.0</v>
      </c>
      <c r="V19" s="92">
        <v>0.0</v>
      </c>
      <c r="W19" s="92">
        <v>0.0</v>
      </c>
      <c r="X19" s="92">
        <v>0.0</v>
      </c>
      <c r="Y19" s="92">
        <v>0.0</v>
      </c>
      <c r="Z19" s="92">
        <v>0.0</v>
      </c>
      <c r="AA19" s="92">
        <v>0.0</v>
      </c>
      <c r="AB19" s="92">
        <v>0.0</v>
      </c>
      <c r="AC19" s="92">
        <v>0.0</v>
      </c>
      <c r="AD19" s="92">
        <v>0.0</v>
      </c>
      <c r="AE19" s="92">
        <v>0.0</v>
      </c>
      <c r="AF19" s="92">
        <v>0.0</v>
      </c>
      <c r="AG19" s="92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20</v>
      </c>
      <c r="B20" s="67" t="s">
        <v>185</v>
      </c>
      <c r="C20" s="67" t="s">
        <v>186</v>
      </c>
      <c r="D20" s="67" t="s">
        <v>259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93">
        <v>0.0</v>
      </c>
      <c r="U20" s="93">
        <v>0.0</v>
      </c>
      <c r="V20" s="93">
        <v>0.0</v>
      </c>
      <c r="W20" s="93">
        <v>0.0</v>
      </c>
      <c r="X20" s="93">
        <v>0.0</v>
      </c>
      <c r="Y20" s="93">
        <v>0.0</v>
      </c>
      <c r="Z20" s="93">
        <v>0.0</v>
      </c>
      <c r="AA20" s="93">
        <v>0.0</v>
      </c>
      <c r="AB20" s="93">
        <v>0.0</v>
      </c>
      <c r="AC20" s="93">
        <v>0.0</v>
      </c>
      <c r="AD20" s="93">
        <v>0.0</v>
      </c>
      <c r="AE20" s="93">
        <v>0.0</v>
      </c>
      <c r="AF20" s="93">
        <v>0.0</v>
      </c>
      <c r="AG20" s="9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20</v>
      </c>
      <c r="B21" s="48" t="s">
        <v>185</v>
      </c>
      <c r="C21" s="48" t="s">
        <v>186</v>
      </c>
      <c r="D21" s="48" t="s">
        <v>224</v>
      </c>
      <c r="E21" s="49" t="s">
        <v>149</v>
      </c>
      <c r="F21" s="50" t="s">
        <v>194</v>
      </c>
      <c r="G21" s="51">
        <v>24.0</v>
      </c>
      <c r="H21" s="52">
        <v>18.0</v>
      </c>
      <c r="I21" s="52">
        <v>14.0</v>
      </c>
      <c r="J21" s="52">
        <v>18.0</v>
      </c>
      <c r="K21" s="52">
        <v>0.0</v>
      </c>
      <c r="L21" s="52">
        <v>0.0</v>
      </c>
      <c r="M21" s="52">
        <v>1.0</v>
      </c>
      <c r="N21" s="52">
        <v>1.0</v>
      </c>
      <c r="O21" s="52">
        <v>0.0</v>
      </c>
      <c r="P21" s="80">
        <v>0.0</v>
      </c>
      <c r="Q21" s="52">
        <v>4.0</v>
      </c>
      <c r="R21" s="52">
        <v>0.0</v>
      </c>
      <c r="S21" s="52">
        <v>0.0</v>
      </c>
      <c r="T21" s="90">
        <v>0.0</v>
      </c>
      <c r="U21" s="90">
        <v>0.0</v>
      </c>
      <c r="V21" s="90">
        <v>0.0</v>
      </c>
      <c r="W21" s="90">
        <v>0.0</v>
      </c>
      <c r="X21" s="90">
        <v>0.0</v>
      </c>
      <c r="Y21" s="90">
        <v>0.0</v>
      </c>
      <c r="Z21" s="90">
        <v>0.0</v>
      </c>
      <c r="AA21" s="90">
        <v>0.0</v>
      </c>
      <c r="AB21" s="90">
        <v>0.0</v>
      </c>
      <c r="AC21" s="90">
        <v>0.0</v>
      </c>
      <c r="AD21" s="90">
        <v>0.0</v>
      </c>
      <c r="AE21" s="90">
        <v>0.0</v>
      </c>
      <c r="AF21" s="90">
        <v>0.0</v>
      </c>
      <c r="AG21" s="96" t="s">
        <v>258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20</v>
      </c>
      <c r="B22" s="59" t="s">
        <v>185</v>
      </c>
      <c r="C22" s="59" t="s">
        <v>186</v>
      </c>
      <c r="D22" s="59" t="s">
        <v>224</v>
      </c>
      <c r="E22" s="39" t="s">
        <v>150</v>
      </c>
      <c r="F22" s="60" t="s">
        <v>195</v>
      </c>
      <c r="G22" s="61">
        <v>0.0</v>
      </c>
      <c r="H22" s="92">
        <v>0.0</v>
      </c>
      <c r="I22" s="92">
        <v>0.0</v>
      </c>
      <c r="J22" s="92">
        <v>0.0</v>
      </c>
      <c r="K22" s="92">
        <v>0.0</v>
      </c>
      <c r="L22" s="92">
        <v>0.0</v>
      </c>
      <c r="M22" s="92">
        <v>0.0</v>
      </c>
      <c r="N22" s="92">
        <v>0.0</v>
      </c>
      <c r="O22" s="92">
        <v>0.0</v>
      </c>
      <c r="P22" s="92">
        <v>0.0</v>
      </c>
      <c r="Q22" s="92">
        <v>0.0</v>
      </c>
      <c r="R22" s="92">
        <v>0.0</v>
      </c>
      <c r="S22" s="92">
        <v>0.0</v>
      </c>
      <c r="T22" s="92">
        <v>0.0</v>
      </c>
      <c r="U22" s="92">
        <v>0.0</v>
      </c>
      <c r="V22" s="92">
        <v>0.0</v>
      </c>
      <c r="W22" s="92">
        <v>0.0</v>
      </c>
      <c r="X22" s="92">
        <v>0.0</v>
      </c>
      <c r="Y22" s="92">
        <v>0.0</v>
      </c>
      <c r="Z22" s="92">
        <v>0.0</v>
      </c>
      <c r="AA22" s="92">
        <v>0.0</v>
      </c>
      <c r="AB22" s="92">
        <v>0.0</v>
      </c>
      <c r="AC22" s="92">
        <v>0.0</v>
      </c>
      <c r="AD22" s="92">
        <v>0.0</v>
      </c>
      <c r="AE22" s="92">
        <v>0.0</v>
      </c>
      <c r="AF22" s="92">
        <v>0.0</v>
      </c>
      <c r="AG22" s="92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20</v>
      </c>
      <c r="B23" s="59" t="s">
        <v>185</v>
      </c>
      <c r="C23" s="59" t="s">
        <v>186</v>
      </c>
      <c r="D23" s="59" t="s">
        <v>224</v>
      </c>
      <c r="E23" s="39" t="s">
        <v>151</v>
      </c>
      <c r="F23" s="60" t="s">
        <v>196</v>
      </c>
      <c r="G23" s="61">
        <v>0.0</v>
      </c>
      <c r="H23" s="92">
        <v>0.0</v>
      </c>
      <c r="I23" s="92">
        <v>0.0</v>
      </c>
      <c r="J23" s="92">
        <v>0.0</v>
      </c>
      <c r="K23" s="92">
        <v>0.0</v>
      </c>
      <c r="L23" s="92">
        <v>0.0</v>
      </c>
      <c r="M23" s="92">
        <v>0.0</v>
      </c>
      <c r="N23" s="92">
        <v>0.0</v>
      </c>
      <c r="O23" s="92">
        <v>0.0</v>
      </c>
      <c r="P23" s="92">
        <v>0.0</v>
      </c>
      <c r="Q23" s="92">
        <v>0.0</v>
      </c>
      <c r="R23" s="92">
        <v>0.0</v>
      </c>
      <c r="S23" s="92">
        <v>0.0</v>
      </c>
      <c r="T23" s="92">
        <v>0.0</v>
      </c>
      <c r="U23" s="92">
        <v>0.0</v>
      </c>
      <c r="V23" s="92">
        <v>0.0</v>
      </c>
      <c r="W23" s="92">
        <v>0.0</v>
      </c>
      <c r="X23" s="92">
        <v>0.0</v>
      </c>
      <c r="Y23" s="92">
        <v>0.0</v>
      </c>
      <c r="Z23" s="92">
        <v>0.0</v>
      </c>
      <c r="AA23" s="92">
        <v>0.0</v>
      </c>
      <c r="AB23" s="92">
        <v>0.0</v>
      </c>
      <c r="AC23" s="92">
        <v>0.0</v>
      </c>
      <c r="AD23" s="92">
        <v>0.0</v>
      </c>
      <c r="AE23" s="92">
        <v>0.0</v>
      </c>
      <c r="AF23" s="92">
        <v>0.0</v>
      </c>
      <c r="AG23" s="92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20</v>
      </c>
      <c r="B24" s="59" t="s">
        <v>185</v>
      </c>
      <c r="C24" s="59" t="s">
        <v>186</v>
      </c>
      <c r="D24" s="59" t="s">
        <v>224</v>
      </c>
      <c r="E24" s="39" t="s">
        <v>152</v>
      </c>
      <c r="F24" s="60" t="s">
        <v>191</v>
      </c>
      <c r="G24" s="61">
        <v>0.0</v>
      </c>
      <c r="H24" s="92">
        <v>0.0</v>
      </c>
      <c r="I24" s="92">
        <v>0.0</v>
      </c>
      <c r="J24" s="92">
        <v>0.0</v>
      </c>
      <c r="K24" s="92">
        <v>0.0</v>
      </c>
      <c r="L24" s="92">
        <v>0.0</v>
      </c>
      <c r="M24" s="92">
        <v>0.0</v>
      </c>
      <c r="N24" s="92">
        <v>0.0</v>
      </c>
      <c r="O24" s="92">
        <v>0.0</v>
      </c>
      <c r="P24" s="92">
        <v>0.0</v>
      </c>
      <c r="Q24" s="92">
        <v>0.0</v>
      </c>
      <c r="R24" s="92">
        <v>0.0</v>
      </c>
      <c r="S24" s="92">
        <v>0.0</v>
      </c>
      <c r="T24" s="92">
        <v>0.0</v>
      </c>
      <c r="U24" s="92">
        <v>0.0</v>
      </c>
      <c r="V24" s="92">
        <v>0.0</v>
      </c>
      <c r="W24" s="92">
        <v>0.0</v>
      </c>
      <c r="X24" s="92">
        <v>0.0</v>
      </c>
      <c r="Y24" s="92">
        <v>0.0</v>
      </c>
      <c r="Z24" s="92">
        <v>0.0</v>
      </c>
      <c r="AA24" s="92">
        <v>0.0</v>
      </c>
      <c r="AB24" s="92">
        <v>0.0</v>
      </c>
      <c r="AC24" s="92">
        <v>0.0</v>
      </c>
      <c r="AD24" s="92">
        <v>0.0</v>
      </c>
      <c r="AE24" s="92">
        <v>0.0</v>
      </c>
      <c r="AF24" s="92">
        <v>0.0</v>
      </c>
      <c r="AG24" s="92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20</v>
      </c>
      <c r="B25" s="67" t="s">
        <v>185</v>
      </c>
      <c r="C25" s="67" t="s">
        <v>186</v>
      </c>
      <c r="D25" s="67" t="s">
        <v>224</v>
      </c>
      <c r="E25" s="68" t="s">
        <v>153</v>
      </c>
      <c r="F25" s="69" t="s">
        <v>192</v>
      </c>
      <c r="G25" s="70">
        <v>0.0</v>
      </c>
      <c r="H25" s="92">
        <v>0.0</v>
      </c>
      <c r="I25" s="92">
        <v>0.0</v>
      </c>
      <c r="J25" s="92">
        <v>0.0</v>
      </c>
      <c r="K25" s="92">
        <v>0.0</v>
      </c>
      <c r="L25" s="92">
        <v>0.0</v>
      </c>
      <c r="M25" s="92">
        <v>0.0</v>
      </c>
      <c r="N25" s="92">
        <v>0.0</v>
      </c>
      <c r="O25" s="92">
        <v>0.0</v>
      </c>
      <c r="P25" s="92">
        <v>0.0</v>
      </c>
      <c r="Q25" s="92">
        <v>0.0</v>
      </c>
      <c r="R25" s="92">
        <v>0.0</v>
      </c>
      <c r="S25" s="92">
        <v>0.0</v>
      </c>
      <c r="T25" s="92">
        <v>0.0</v>
      </c>
      <c r="U25" s="92">
        <v>0.0</v>
      </c>
      <c r="V25" s="92">
        <v>0.0</v>
      </c>
      <c r="W25" s="92">
        <v>0.0</v>
      </c>
      <c r="X25" s="92">
        <v>0.0</v>
      </c>
      <c r="Y25" s="92">
        <v>0.0</v>
      </c>
      <c r="Z25" s="92">
        <v>0.0</v>
      </c>
      <c r="AA25" s="92">
        <v>0.0</v>
      </c>
      <c r="AB25" s="92">
        <v>0.0</v>
      </c>
      <c r="AC25" s="92">
        <v>0.0</v>
      </c>
      <c r="AD25" s="92">
        <v>0.0</v>
      </c>
      <c r="AE25" s="92">
        <v>0.0</v>
      </c>
      <c r="AF25" s="92">
        <v>0.0</v>
      </c>
      <c r="AG25" s="92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20</v>
      </c>
      <c r="B26" s="48" t="s">
        <v>185</v>
      </c>
      <c r="C26" s="48" t="s">
        <v>186</v>
      </c>
      <c r="D26" s="48" t="s">
        <v>203</v>
      </c>
      <c r="E26" s="49" t="s">
        <v>149</v>
      </c>
      <c r="F26" s="50" t="s">
        <v>194</v>
      </c>
      <c r="G26" s="51">
        <v>14.0</v>
      </c>
      <c r="H26" s="52">
        <v>14.0</v>
      </c>
      <c r="I26" s="52">
        <v>10.0</v>
      </c>
      <c r="J26" s="52">
        <v>14.0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90">
        <v>0.0</v>
      </c>
      <c r="U26" s="90">
        <v>0.0</v>
      </c>
      <c r="V26" s="90">
        <v>0.0</v>
      </c>
      <c r="W26" s="90">
        <v>0.0</v>
      </c>
      <c r="X26" s="90">
        <v>0.0</v>
      </c>
      <c r="Y26" s="90">
        <v>0.0</v>
      </c>
      <c r="Z26" s="90">
        <v>0.0</v>
      </c>
      <c r="AA26" s="90">
        <v>0.0</v>
      </c>
      <c r="AB26" s="90">
        <v>0.0</v>
      </c>
      <c r="AC26" s="90">
        <v>0.0</v>
      </c>
      <c r="AD26" s="90">
        <v>0.0</v>
      </c>
      <c r="AE26" s="90">
        <v>0.0</v>
      </c>
      <c r="AF26" s="90">
        <v>0.0</v>
      </c>
      <c r="AG26" s="96" t="s">
        <v>258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20</v>
      </c>
      <c r="B27" s="59" t="s">
        <v>185</v>
      </c>
      <c r="C27" s="59" t="s">
        <v>186</v>
      </c>
      <c r="D27" s="59" t="s">
        <v>203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3">
        <v>0.0</v>
      </c>
      <c r="Q27" s="83">
        <v>0.0</v>
      </c>
      <c r="R27" s="83">
        <v>0.0</v>
      </c>
      <c r="S27" s="83">
        <v>0.0</v>
      </c>
      <c r="T27" s="83">
        <v>0.0</v>
      </c>
      <c r="U27" s="83">
        <v>0.0</v>
      </c>
      <c r="V27" s="83">
        <v>0.0</v>
      </c>
      <c r="W27" s="83">
        <v>0.0</v>
      </c>
      <c r="X27" s="83">
        <v>0.0</v>
      </c>
      <c r="Y27" s="83">
        <v>0.0</v>
      </c>
      <c r="Z27" s="83">
        <v>0.0</v>
      </c>
      <c r="AA27" s="83">
        <v>0.0</v>
      </c>
      <c r="AB27" s="83">
        <v>0.0</v>
      </c>
      <c r="AC27" s="83">
        <v>0.0</v>
      </c>
      <c r="AD27" s="83">
        <v>0.0</v>
      </c>
      <c r="AE27" s="83">
        <v>0.0</v>
      </c>
      <c r="AF27" s="83">
        <v>0.0</v>
      </c>
      <c r="AG27" s="83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20</v>
      </c>
      <c r="B28" s="59" t="s">
        <v>185</v>
      </c>
      <c r="C28" s="59" t="s">
        <v>186</v>
      </c>
      <c r="D28" s="59" t="s">
        <v>203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3">
        <v>0.0</v>
      </c>
      <c r="Q28" s="83">
        <v>0.0</v>
      </c>
      <c r="R28" s="83">
        <v>0.0</v>
      </c>
      <c r="S28" s="83">
        <v>0.0</v>
      </c>
      <c r="T28" s="83">
        <v>0.0</v>
      </c>
      <c r="U28" s="83">
        <v>0.0</v>
      </c>
      <c r="V28" s="83">
        <v>0.0</v>
      </c>
      <c r="W28" s="83">
        <v>0.0</v>
      </c>
      <c r="X28" s="83">
        <v>0.0</v>
      </c>
      <c r="Y28" s="83">
        <v>0.0</v>
      </c>
      <c r="Z28" s="83">
        <v>0.0</v>
      </c>
      <c r="AA28" s="83">
        <v>0.0</v>
      </c>
      <c r="AB28" s="83">
        <v>0.0</v>
      </c>
      <c r="AC28" s="83">
        <v>0.0</v>
      </c>
      <c r="AD28" s="83">
        <v>0.0</v>
      </c>
      <c r="AE28" s="83">
        <v>0.0</v>
      </c>
      <c r="AF28" s="83">
        <v>0.0</v>
      </c>
      <c r="AG28" s="83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20</v>
      </c>
      <c r="B29" s="59" t="s">
        <v>185</v>
      </c>
      <c r="C29" s="59" t="s">
        <v>186</v>
      </c>
      <c r="D29" s="59" t="s">
        <v>203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3">
        <v>0.0</v>
      </c>
      <c r="Q29" s="83">
        <v>0.0</v>
      </c>
      <c r="R29" s="83">
        <v>0.0</v>
      </c>
      <c r="S29" s="83">
        <v>0.0</v>
      </c>
      <c r="T29" s="83">
        <v>0.0</v>
      </c>
      <c r="U29" s="83">
        <v>0.0</v>
      </c>
      <c r="V29" s="83">
        <v>0.0</v>
      </c>
      <c r="W29" s="83">
        <v>0.0</v>
      </c>
      <c r="X29" s="83">
        <v>0.0</v>
      </c>
      <c r="Y29" s="83">
        <v>0.0</v>
      </c>
      <c r="Z29" s="83">
        <v>0.0</v>
      </c>
      <c r="AA29" s="83">
        <v>0.0</v>
      </c>
      <c r="AB29" s="83">
        <v>0.0</v>
      </c>
      <c r="AC29" s="83">
        <v>0.0</v>
      </c>
      <c r="AD29" s="83">
        <v>0.0</v>
      </c>
      <c r="AE29" s="83">
        <v>0.0</v>
      </c>
      <c r="AF29" s="83">
        <v>0.0</v>
      </c>
      <c r="AG29" s="83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20</v>
      </c>
      <c r="B30" s="67" t="s">
        <v>185</v>
      </c>
      <c r="C30" s="67" t="s">
        <v>186</v>
      </c>
      <c r="D30" s="67" t="s">
        <v>203</v>
      </c>
      <c r="E30" s="68" t="s">
        <v>153</v>
      </c>
      <c r="F30" s="69" t="s">
        <v>192</v>
      </c>
      <c r="G30" s="70">
        <v>0.0</v>
      </c>
      <c r="H30" s="83">
        <v>0.0</v>
      </c>
      <c r="I30" s="83">
        <v>0.0</v>
      </c>
      <c r="J30" s="83">
        <v>0.0</v>
      </c>
      <c r="K30" s="83">
        <v>0.0</v>
      </c>
      <c r="L30" s="83">
        <v>0.0</v>
      </c>
      <c r="M30" s="83">
        <v>0.0</v>
      </c>
      <c r="N30" s="83">
        <v>0.0</v>
      </c>
      <c r="O30" s="83">
        <v>0.0</v>
      </c>
      <c r="P30" s="83">
        <v>0.0</v>
      </c>
      <c r="Q30" s="83">
        <v>0.0</v>
      </c>
      <c r="R30" s="83">
        <v>0.0</v>
      </c>
      <c r="S30" s="83">
        <v>0.0</v>
      </c>
      <c r="T30" s="83">
        <v>0.0</v>
      </c>
      <c r="U30" s="83">
        <v>0.0</v>
      </c>
      <c r="V30" s="83">
        <v>0.0</v>
      </c>
      <c r="W30" s="83">
        <v>0.0</v>
      </c>
      <c r="X30" s="83">
        <v>0.0</v>
      </c>
      <c r="Y30" s="83">
        <v>0.0</v>
      </c>
      <c r="Z30" s="83">
        <v>0.0</v>
      </c>
      <c r="AA30" s="83">
        <v>0.0</v>
      </c>
      <c r="AB30" s="83">
        <v>0.0</v>
      </c>
      <c r="AC30" s="83">
        <v>0.0</v>
      </c>
      <c r="AD30" s="83">
        <v>0.0</v>
      </c>
      <c r="AE30" s="83">
        <v>0.0</v>
      </c>
      <c r="AF30" s="83">
        <v>0.0</v>
      </c>
      <c r="AG30" s="8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20</v>
      </c>
      <c r="B31" s="48" t="s">
        <v>185</v>
      </c>
      <c r="C31" s="48" t="s">
        <v>186</v>
      </c>
      <c r="D31" s="48" t="s">
        <v>260</v>
      </c>
      <c r="E31" s="49" t="s">
        <v>149</v>
      </c>
      <c r="F31" s="50" t="s">
        <v>194</v>
      </c>
      <c r="G31" s="51">
        <v>21.0</v>
      </c>
      <c r="H31" s="52">
        <v>12.0</v>
      </c>
      <c r="I31" s="52">
        <v>8.0</v>
      </c>
      <c r="J31" s="52">
        <v>12.0</v>
      </c>
      <c r="K31" s="52">
        <v>0.0</v>
      </c>
      <c r="L31" s="52">
        <v>0.0</v>
      </c>
      <c r="M31" s="52">
        <v>1.0</v>
      </c>
      <c r="N31" s="52">
        <v>1.0</v>
      </c>
      <c r="O31" s="52">
        <v>0.0</v>
      </c>
      <c r="P31" s="80">
        <v>4.0</v>
      </c>
      <c r="Q31" s="52">
        <v>3.0</v>
      </c>
      <c r="R31" s="52">
        <v>0.0</v>
      </c>
      <c r="S31" s="52">
        <v>0.0</v>
      </c>
      <c r="T31" s="90">
        <v>0.0</v>
      </c>
      <c r="U31" s="90">
        <v>0.0</v>
      </c>
      <c r="V31" s="90">
        <v>0.0</v>
      </c>
      <c r="W31" s="90">
        <v>0.0</v>
      </c>
      <c r="X31" s="90">
        <v>0.0</v>
      </c>
      <c r="Y31" s="90">
        <v>0.0</v>
      </c>
      <c r="Z31" s="90">
        <v>0.0</v>
      </c>
      <c r="AA31" s="90">
        <v>0.0</v>
      </c>
      <c r="AB31" s="90">
        <v>0.0</v>
      </c>
      <c r="AC31" s="90">
        <v>0.0</v>
      </c>
      <c r="AD31" s="90">
        <v>0.0</v>
      </c>
      <c r="AE31" s="90">
        <v>0.0</v>
      </c>
      <c r="AF31" s="90">
        <v>0.0</v>
      </c>
      <c r="AG31" s="96" t="s">
        <v>258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20</v>
      </c>
      <c r="B32" s="59" t="s">
        <v>185</v>
      </c>
      <c r="C32" s="59" t="s">
        <v>186</v>
      </c>
      <c r="D32" s="59" t="s">
        <v>260</v>
      </c>
      <c r="E32" s="39" t="s">
        <v>150</v>
      </c>
      <c r="F32" s="60" t="s">
        <v>195</v>
      </c>
      <c r="G32" s="61">
        <v>0.0</v>
      </c>
      <c r="H32" s="92">
        <v>0.0</v>
      </c>
      <c r="I32" s="92">
        <v>0.0</v>
      </c>
      <c r="J32" s="92">
        <v>0.0</v>
      </c>
      <c r="K32" s="92">
        <v>0.0</v>
      </c>
      <c r="L32" s="92">
        <v>0.0</v>
      </c>
      <c r="M32" s="92">
        <v>0.0</v>
      </c>
      <c r="N32" s="92">
        <v>0.0</v>
      </c>
      <c r="O32" s="92">
        <v>0.0</v>
      </c>
      <c r="P32" s="92">
        <v>0.0</v>
      </c>
      <c r="Q32" s="92">
        <v>0.0</v>
      </c>
      <c r="R32" s="92">
        <v>0.0</v>
      </c>
      <c r="S32" s="92">
        <v>0.0</v>
      </c>
      <c r="T32" s="92">
        <v>0.0</v>
      </c>
      <c r="U32" s="92">
        <v>0.0</v>
      </c>
      <c r="V32" s="92">
        <v>0.0</v>
      </c>
      <c r="W32" s="92">
        <v>0.0</v>
      </c>
      <c r="X32" s="92">
        <v>0.0</v>
      </c>
      <c r="Y32" s="92">
        <v>0.0</v>
      </c>
      <c r="Z32" s="92">
        <v>0.0</v>
      </c>
      <c r="AA32" s="92">
        <v>0.0</v>
      </c>
      <c r="AB32" s="92">
        <v>0.0</v>
      </c>
      <c r="AC32" s="92">
        <v>0.0</v>
      </c>
      <c r="AD32" s="92">
        <v>0.0</v>
      </c>
      <c r="AE32" s="92">
        <v>0.0</v>
      </c>
      <c r="AF32" s="92">
        <v>0.0</v>
      </c>
      <c r="AG32" s="92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20</v>
      </c>
      <c r="B33" s="59" t="s">
        <v>185</v>
      </c>
      <c r="C33" s="59" t="s">
        <v>186</v>
      </c>
      <c r="D33" s="59" t="s">
        <v>260</v>
      </c>
      <c r="E33" s="39" t="s">
        <v>151</v>
      </c>
      <c r="F33" s="60" t="s">
        <v>196</v>
      </c>
      <c r="G33" s="61">
        <v>0.0</v>
      </c>
      <c r="H33" s="92">
        <v>0.0</v>
      </c>
      <c r="I33" s="92">
        <v>0.0</v>
      </c>
      <c r="J33" s="92">
        <v>0.0</v>
      </c>
      <c r="K33" s="92">
        <v>0.0</v>
      </c>
      <c r="L33" s="92">
        <v>0.0</v>
      </c>
      <c r="M33" s="92">
        <v>0.0</v>
      </c>
      <c r="N33" s="92">
        <v>0.0</v>
      </c>
      <c r="O33" s="92">
        <v>0.0</v>
      </c>
      <c r="P33" s="92">
        <v>0.0</v>
      </c>
      <c r="Q33" s="92">
        <v>0.0</v>
      </c>
      <c r="R33" s="92">
        <v>0.0</v>
      </c>
      <c r="S33" s="92">
        <v>0.0</v>
      </c>
      <c r="T33" s="92">
        <v>0.0</v>
      </c>
      <c r="U33" s="92">
        <v>0.0</v>
      </c>
      <c r="V33" s="92">
        <v>0.0</v>
      </c>
      <c r="W33" s="92">
        <v>0.0</v>
      </c>
      <c r="X33" s="92">
        <v>0.0</v>
      </c>
      <c r="Y33" s="92">
        <v>0.0</v>
      </c>
      <c r="Z33" s="92">
        <v>0.0</v>
      </c>
      <c r="AA33" s="92">
        <v>0.0</v>
      </c>
      <c r="AB33" s="92">
        <v>0.0</v>
      </c>
      <c r="AC33" s="92">
        <v>0.0</v>
      </c>
      <c r="AD33" s="92">
        <v>0.0</v>
      </c>
      <c r="AE33" s="92">
        <v>0.0</v>
      </c>
      <c r="AF33" s="92">
        <v>0.0</v>
      </c>
      <c r="AG33" s="92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20</v>
      </c>
      <c r="B34" s="59" t="s">
        <v>185</v>
      </c>
      <c r="C34" s="59" t="s">
        <v>186</v>
      </c>
      <c r="D34" s="59" t="s">
        <v>260</v>
      </c>
      <c r="E34" s="39" t="s">
        <v>152</v>
      </c>
      <c r="F34" s="60" t="s">
        <v>191</v>
      </c>
      <c r="G34" s="61">
        <v>0.0</v>
      </c>
      <c r="H34" s="92">
        <v>0.0</v>
      </c>
      <c r="I34" s="92">
        <v>0.0</v>
      </c>
      <c r="J34" s="92">
        <v>0.0</v>
      </c>
      <c r="K34" s="92">
        <v>0.0</v>
      </c>
      <c r="L34" s="92">
        <v>0.0</v>
      </c>
      <c r="M34" s="92">
        <v>0.0</v>
      </c>
      <c r="N34" s="92">
        <v>0.0</v>
      </c>
      <c r="O34" s="92">
        <v>0.0</v>
      </c>
      <c r="P34" s="92">
        <v>0.0</v>
      </c>
      <c r="Q34" s="92">
        <v>0.0</v>
      </c>
      <c r="R34" s="92">
        <v>0.0</v>
      </c>
      <c r="S34" s="92">
        <v>0.0</v>
      </c>
      <c r="T34" s="92">
        <v>0.0</v>
      </c>
      <c r="U34" s="92">
        <v>0.0</v>
      </c>
      <c r="V34" s="92">
        <v>0.0</v>
      </c>
      <c r="W34" s="92">
        <v>0.0</v>
      </c>
      <c r="X34" s="92">
        <v>0.0</v>
      </c>
      <c r="Y34" s="92">
        <v>0.0</v>
      </c>
      <c r="Z34" s="92">
        <v>0.0</v>
      </c>
      <c r="AA34" s="92">
        <v>0.0</v>
      </c>
      <c r="AB34" s="92">
        <v>0.0</v>
      </c>
      <c r="AC34" s="92">
        <v>0.0</v>
      </c>
      <c r="AD34" s="92">
        <v>0.0</v>
      </c>
      <c r="AE34" s="92">
        <v>0.0</v>
      </c>
      <c r="AF34" s="92">
        <v>0.0</v>
      </c>
      <c r="AG34" s="92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20</v>
      </c>
      <c r="B35" s="67" t="s">
        <v>185</v>
      </c>
      <c r="C35" s="67" t="s">
        <v>186</v>
      </c>
      <c r="D35" s="67" t="s">
        <v>260</v>
      </c>
      <c r="E35" s="68" t="s">
        <v>153</v>
      </c>
      <c r="F35" s="69" t="s">
        <v>192</v>
      </c>
      <c r="G35" s="70">
        <v>0.0</v>
      </c>
      <c r="H35" s="92">
        <v>0.0</v>
      </c>
      <c r="I35" s="92">
        <v>0.0</v>
      </c>
      <c r="J35" s="92">
        <v>0.0</v>
      </c>
      <c r="K35" s="92">
        <v>0.0</v>
      </c>
      <c r="L35" s="92">
        <v>0.0</v>
      </c>
      <c r="M35" s="92">
        <v>0.0</v>
      </c>
      <c r="N35" s="92">
        <v>0.0</v>
      </c>
      <c r="O35" s="92">
        <v>0.0</v>
      </c>
      <c r="P35" s="92">
        <v>0.0</v>
      </c>
      <c r="Q35" s="92">
        <v>0.0</v>
      </c>
      <c r="R35" s="92">
        <v>0.0</v>
      </c>
      <c r="S35" s="92">
        <v>0.0</v>
      </c>
      <c r="T35" s="92">
        <v>0.0</v>
      </c>
      <c r="U35" s="92">
        <v>0.0</v>
      </c>
      <c r="V35" s="92">
        <v>0.0</v>
      </c>
      <c r="W35" s="92">
        <v>0.0</v>
      </c>
      <c r="X35" s="92">
        <v>0.0</v>
      </c>
      <c r="Y35" s="92">
        <v>0.0</v>
      </c>
      <c r="Z35" s="92">
        <v>0.0</v>
      </c>
      <c r="AA35" s="92">
        <v>0.0</v>
      </c>
      <c r="AB35" s="92">
        <v>0.0</v>
      </c>
      <c r="AC35" s="92">
        <v>0.0</v>
      </c>
      <c r="AD35" s="92">
        <v>0.0</v>
      </c>
      <c r="AE35" s="92">
        <v>0.0</v>
      </c>
      <c r="AF35" s="92">
        <v>0.0</v>
      </c>
      <c r="AG35" s="92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20</v>
      </c>
      <c r="B36" s="48" t="s">
        <v>185</v>
      </c>
      <c r="C36" s="48" t="s">
        <v>186</v>
      </c>
      <c r="D36" s="48" t="s">
        <v>229</v>
      </c>
      <c r="E36" s="49" t="s">
        <v>149</v>
      </c>
      <c r="F36" s="50" t="s">
        <v>194</v>
      </c>
      <c r="G36" s="51">
        <v>18.0</v>
      </c>
      <c r="H36" s="52">
        <v>10.0</v>
      </c>
      <c r="I36" s="52">
        <v>8.0</v>
      </c>
      <c r="J36" s="52">
        <v>10.0</v>
      </c>
      <c r="K36" s="52">
        <v>0.0</v>
      </c>
      <c r="L36" s="52">
        <v>0.0</v>
      </c>
      <c r="M36" s="52">
        <v>0.0</v>
      </c>
      <c r="N36" s="52">
        <v>3.0</v>
      </c>
      <c r="O36" s="52">
        <v>0.0</v>
      </c>
      <c r="P36" s="80">
        <v>0.0</v>
      </c>
      <c r="Q36" s="52">
        <v>5.0</v>
      </c>
      <c r="R36" s="52">
        <v>0.0</v>
      </c>
      <c r="S36" s="52">
        <v>0.0</v>
      </c>
      <c r="T36" s="90">
        <v>0.0</v>
      </c>
      <c r="U36" s="90">
        <v>0.0</v>
      </c>
      <c r="V36" s="90">
        <v>0.0</v>
      </c>
      <c r="W36" s="90">
        <v>0.0</v>
      </c>
      <c r="X36" s="90">
        <v>0.0</v>
      </c>
      <c r="Y36" s="90">
        <v>0.0</v>
      </c>
      <c r="Z36" s="90">
        <v>0.0</v>
      </c>
      <c r="AA36" s="90">
        <v>0.0</v>
      </c>
      <c r="AB36" s="90">
        <v>0.0</v>
      </c>
      <c r="AC36" s="90">
        <v>0.0</v>
      </c>
      <c r="AD36" s="90">
        <v>0.0</v>
      </c>
      <c r="AE36" s="90">
        <v>0.0</v>
      </c>
      <c r="AF36" s="90">
        <v>0.0</v>
      </c>
      <c r="AG36" s="96" t="s">
        <v>258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20</v>
      </c>
      <c r="B37" s="59" t="s">
        <v>185</v>
      </c>
      <c r="C37" s="59" t="s">
        <v>186</v>
      </c>
      <c r="D37" s="59" t="s">
        <v>229</v>
      </c>
      <c r="E37" s="39" t="s">
        <v>150</v>
      </c>
      <c r="F37" s="60" t="s">
        <v>195</v>
      </c>
      <c r="G37" s="61">
        <v>0.0</v>
      </c>
      <c r="H37" s="92">
        <v>0.0</v>
      </c>
      <c r="I37" s="92">
        <v>0.0</v>
      </c>
      <c r="J37" s="92">
        <v>0.0</v>
      </c>
      <c r="K37" s="92">
        <v>0.0</v>
      </c>
      <c r="L37" s="92">
        <v>0.0</v>
      </c>
      <c r="M37" s="92">
        <v>0.0</v>
      </c>
      <c r="N37" s="92">
        <v>0.0</v>
      </c>
      <c r="O37" s="92">
        <v>0.0</v>
      </c>
      <c r="P37" s="92">
        <v>0.0</v>
      </c>
      <c r="Q37" s="92">
        <v>0.0</v>
      </c>
      <c r="R37" s="92">
        <v>0.0</v>
      </c>
      <c r="S37" s="92">
        <v>0.0</v>
      </c>
      <c r="T37" s="92">
        <v>0.0</v>
      </c>
      <c r="U37" s="92">
        <v>0.0</v>
      </c>
      <c r="V37" s="92">
        <v>0.0</v>
      </c>
      <c r="W37" s="92">
        <v>0.0</v>
      </c>
      <c r="X37" s="92">
        <v>0.0</v>
      </c>
      <c r="Y37" s="92">
        <v>0.0</v>
      </c>
      <c r="Z37" s="92">
        <v>0.0</v>
      </c>
      <c r="AA37" s="92">
        <v>0.0</v>
      </c>
      <c r="AB37" s="92">
        <v>0.0</v>
      </c>
      <c r="AC37" s="92">
        <v>0.0</v>
      </c>
      <c r="AD37" s="92">
        <v>0.0</v>
      </c>
      <c r="AE37" s="92">
        <v>0.0</v>
      </c>
      <c r="AF37" s="92">
        <v>0.0</v>
      </c>
      <c r="AG37" s="92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20</v>
      </c>
      <c r="B38" s="59" t="s">
        <v>185</v>
      </c>
      <c r="C38" s="59" t="s">
        <v>186</v>
      </c>
      <c r="D38" s="59" t="s">
        <v>229</v>
      </c>
      <c r="E38" s="39" t="s">
        <v>151</v>
      </c>
      <c r="F38" s="60" t="s">
        <v>196</v>
      </c>
      <c r="G38" s="61">
        <v>0.0</v>
      </c>
      <c r="H38" s="92">
        <v>0.0</v>
      </c>
      <c r="I38" s="92">
        <v>0.0</v>
      </c>
      <c r="J38" s="92">
        <v>0.0</v>
      </c>
      <c r="K38" s="92">
        <v>0.0</v>
      </c>
      <c r="L38" s="92">
        <v>0.0</v>
      </c>
      <c r="M38" s="92">
        <v>0.0</v>
      </c>
      <c r="N38" s="92">
        <v>0.0</v>
      </c>
      <c r="O38" s="92">
        <v>0.0</v>
      </c>
      <c r="P38" s="92">
        <v>0.0</v>
      </c>
      <c r="Q38" s="92">
        <v>0.0</v>
      </c>
      <c r="R38" s="92">
        <v>0.0</v>
      </c>
      <c r="S38" s="92">
        <v>0.0</v>
      </c>
      <c r="T38" s="92">
        <v>0.0</v>
      </c>
      <c r="U38" s="92">
        <v>0.0</v>
      </c>
      <c r="V38" s="92">
        <v>0.0</v>
      </c>
      <c r="W38" s="92">
        <v>0.0</v>
      </c>
      <c r="X38" s="92">
        <v>0.0</v>
      </c>
      <c r="Y38" s="92">
        <v>0.0</v>
      </c>
      <c r="Z38" s="92">
        <v>0.0</v>
      </c>
      <c r="AA38" s="92">
        <v>0.0</v>
      </c>
      <c r="AB38" s="92">
        <v>0.0</v>
      </c>
      <c r="AC38" s="92">
        <v>0.0</v>
      </c>
      <c r="AD38" s="92">
        <v>0.0</v>
      </c>
      <c r="AE38" s="92">
        <v>0.0</v>
      </c>
      <c r="AF38" s="92">
        <v>0.0</v>
      </c>
      <c r="AG38" s="92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20</v>
      </c>
      <c r="B39" s="59" t="s">
        <v>185</v>
      </c>
      <c r="C39" s="59" t="s">
        <v>186</v>
      </c>
      <c r="D39" s="59" t="s">
        <v>229</v>
      </c>
      <c r="E39" s="39" t="s">
        <v>152</v>
      </c>
      <c r="F39" s="60" t="s">
        <v>191</v>
      </c>
      <c r="G39" s="61">
        <v>0.0</v>
      </c>
      <c r="H39" s="92">
        <v>0.0</v>
      </c>
      <c r="I39" s="92">
        <v>0.0</v>
      </c>
      <c r="J39" s="92">
        <v>0.0</v>
      </c>
      <c r="K39" s="92">
        <v>0.0</v>
      </c>
      <c r="L39" s="92">
        <v>0.0</v>
      </c>
      <c r="M39" s="92">
        <v>0.0</v>
      </c>
      <c r="N39" s="92">
        <v>0.0</v>
      </c>
      <c r="O39" s="92">
        <v>0.0</v>
      </c>
      <c r="P39" s="92">
        <v>0.0</v>
      </c>
      <c r="Q39" s="92">
        <v>0.0</v>
      </c>
      <c r="R39" s="92">
        <v>0.0</v>
      </c>
      <c r="S39" s="92">
        <v>0.0</v>
      </c>
      <c r="T39" s="92">
        <v>0.0</v>
      </c>
      <c r="U39" s="92">
        <v>0.0</v>
      </c>
      <c r="V39" s="92">
        <v>0.0</v>
      </c>
      <c r="W39" s="92">
        <v>0.0</v>
      </c>
      <c r="X39" s="92">
        <v>0.0</v>
      </c>
      <c r="Y39" s="92">
        <v>0.0</v>
      </c>
      <c r="Z39" s="92">
        <v>0.0</v>
      </c>
      <c r="AA39" s="92">
        <v>0.0</v>
      </c>
      <c r="AB39" s="92">
        <v>0.0</v>
      </c>
      <c r="AC39" s="92">
        <v>0.0</v>
      </c>
      <c r="AD39" s="92">
        <v>0.0</v>
      </c>
      <c r="AE39" s="92">
        <v>0.0</v>
      </c>
      <c r="AF39" s="92">
        <v>0.0</v>
      </c>
      <c r="AG39" s="92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20</v>
      </c>
      <c r="B40" s="67" t="s">
        <v>185</v>
      </c>
      <c r="C40" s="67" t="s">
        <v>186</v>
      </c>
      <c r="D40" s="67" t="s">
        <v>229</v>
      </c>
      <c r="E40" s="68" t="s">
        <v>153</v>
      </c>
      <c r="F40" s="69" t="s">
        <v>192</v>
      </c>
      <c r="G40" s="70">
        <v>0.0</v>
      </c>
      <c r="H40" s="92">
        <v>0.0</v>
      </c>
      <c r="I40" s="92">
        <v>0.0</v>
      </c>
      <c r="J40" s="92">
        <v>0.0</v>
      </c>
      <c r="K40" s="92">
        <v>0.0</v>
      </c>
      <c r="L40" s="92">
        <v>0.0</v>
      </c>
      <c r="M40" s="92">
        <v>0.0</v>
      </c>
      <c r="N40" s="92">
        <v>0.0</v>
      </c>
      <c r="O40" s="92">
        <v>0.0</v>
      </c>
      <c r="P40" s="92">
        <v>0.0</v>
      </c>
      <c r="Q40" s="92">
        <v>0.0</v>
      </c>
      <c r="R40" s="92">
        <v>0.0</v>
      </c>
      <c r="S40" s="92">
        <v>0.0</v>
      </c>
      <c r="T40" s="92">
        <v>0.0</v>
      </c>
      <c r="U40" s="92">
        <v>0.0</v>
      </c>
      <c r="V40" s="92">
        <v>0.0</v>
      </c>
      <c r="W40" s="92">
        <v>0.0</v>
      </c>
      <c r="X40" s="92">
        <v>0.0</v>
      </c>
      <c r="Y40" s="92">
        <v>0.0</v>
      </c>
      <c r="Z40" s="92">
        <v>0.0</v>
      </c>
      <c r="AA40" s="92">
        <v>0.0</v>
      </c>
      <c r="AB40" s="92">
        <v>0.0</v>
      </c>
      <c r="AC40" s="92">
        <v>0.0</v>
      </c>
      <c r="AD40" s="92">
        <v>0.0</v>
      </c>
      <c r="AE40" s="92">
        <v>0.0</v>
      </c>
      <c r="AF40" s="92">
        <v>0.0</v>
      </c>
      <c r="AG40" s="92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Верхнетуринский механический техникум" location="12!A1" ref="A3"/>
    <hyperlink display="ГАПОУ СО Верхнетуринский механический техникум" location="12!A1" ref="A10"/>
    <hyperlink display="ГАПОУ СО Верхнетуринский механический техникум" location="12!A1" ref="A11"/>
    <hyperlink display="ГАПОУ СО Верхнетуринский механический техникум" location="12!A1" ref="A12"/>
    <hyperlink display="ГАПОУ СО Верхнетуринский механический техникум" location="12!A1" ref="A13"/>
    <hyperlink display="ГАПОУ СО Верхнетуринский механический техникум" location="12!A1" ref="A14"/>
    <hyperlink display="ГАПОУ СО Верхнетуринский механический техникум" location="12!A1" ref="A15"/>
    <hyperlink display="ГАПОУ СО Верхнетуринский механический техникум" location="12!A1" ref="A16"/>
    <hyperlink display="ГАПОУ СО Верхнетуринский механический техникум" location="12!A1" ref="A17"/>
    <hyperlink display="ГАПОУ СО Верхнетуринский механический техникум" location="12!A1" ref="A18"/>
    <hyperlink display="ГАПОУ СО Верхнетуринский механический техникум" location="12!A1" ref="A19"/>
    <hyperlink display="ГАПОУ СО Верхнетуринский механический техникум" location="12!A1" ref="A20"/>
    <hyperlink display="ГАПОУ СО Верхнетуринский механический техникум" location="12!A1" ref="A21"/>
    <hyperlink display="ГАПОУ СО Верхнетуринский механический техникум" location="12!A1" ref="A22"/>
    <hyperlink display="ГАПОУ СО Верхнетуринский механический техникум" location="12!A1" ref="A23"/>
    <hyperlink display="ГАПОУ СО Верхнетуринский механический техникум" location="12!A1" ref="A24"/>
    <hyperlink display="ГАПОУ СО Верхнетуринский механический техникум" location="12!A1" ref="A25"/>
    <hyperlink display="ГАПОУ СО Верхнетуринский механический техникум" location="12!A1" ref="A26"/>
    <hyperlink display="ГАПОУ СО Верхнетуринский механический техникум" location="12!A1" ref="A27"/>
    <hyperlink display="ГАПОУ СО Верхнетуринский механический техникум" location="12!A1" ref="A28"/>
    <hyperlink display="ГАПОУ СО Верхнетуринский механический техникум" location="12!A1" ref="A29"/>
    <hyperlink display="ГАПОУ СО Верхнетуринский механический техникум" location="12!A1" ref="A30"/>
    <hyperlink display="ГАПОУ СО Верхнетуринский механический техникум" location="12!A1" ref="A31"/>
    <hyperlink display="ГАПОУ СО Верхнетуринский механический техникум" location="12!A1" ref="A32"/>
    <hyperlink display="ГАПОУ СО Верхнетуринский механический техникум" location="12!A1" ref="A33"/>
    <hyperlink display="ГАПОУ СО Верхнетуринский механический техникум" location="12!A1" ref="A34"/>
    <hyperlink display="ГАПОУ СО Верхнетуринский механический техникум" location="12!A1" ref="A35"/>
    <hyperlink display="ГАПОУ СО Верхнетуринский механический техникум" location="12!A1" ref="A36"/>
    <hyperlink display="ГАПОУ СО Верхнетуринский механический техникум" location="12!A1" ref="A37"/>
    <hyperlink display="ГАПОУ СО Верхнетуринский механический техникум" location="12!A1" ref="A38"/>
    <hyperlink display="ГАПОУ СО Верхнетуринский механический техникум" location="12!A1" ref="A39"/>
    <hyperlink display="ГАПОУ СО Верхнетуринский механический техникум" location="12!A1" ref="A40"/>
  </hyperlinks>
  <printOptions/>
  <pageMargins bottom="0.75" footer="0.0" header="0.0" left="0.7" right="0.7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SUM(G11,G16,G21,G26,G31,G36,G41,G46,G51,G56)</f>
        <v>191</v>
      </c>
      <c r="H10" s="44">
        <f t="shared" si="2"/>
        <v>100</v>
      </c>
      <c r="I10" s="44">
        <f t="shared" si="2"/>
        <v>82</v>
      </c>
      <c r="J10" s="44">
        <f t="shared" si="2"/>
        <v>100</v>
      </c>
      <c r="K10" s="44">
        <f t="shared" si="2"/>
        <v>0</v>
      </c>
      <c r="L10" s="44">
        <f t="shared" si="2"/>
        <v>0</v>
      </c>
      <c r="M10" s="44">
        <f t="shared" si="2"/>
        <v>6</v>
      </c>
      <c r="N10" s="44">
        <f t="shared" si="2"/>
        <v>65</v>
      </c>
      <c r="O10" s="44">
        <f t="shared" si="2"/>
        <v>0</v>
      </c>
      <c r="P10" s="44">
        <f t="shared" si="2"/>
        <v>8</v>
      </c>
      <c r="Q10" s="44">
        <f t="shared" si="2"/>
        <v>12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COUNTIF(AI11:AI60,"2")</f>
        <v>0</v>
      </c>
    </row>
    <row r="11" ht="14.25" customHeight="1">
      <c r="A11" s="79" t="s">
        <v>21</v>
      </c>
      <c r="B11" s="48" t="s">
        <v>185</v>
      </c>
      <c r="C11" s="48" t="s">
        <v>186</v>
      </c>
      <c r="D11" s="48" t="s">
        <v>233</v>
      </c>
      <c r="E11" s="49" t="s">
        <v>149</v>
      </c>
      <c r="F11" s="50" t="s">
        <v>188</v>
      </c>
      <c r="G11" s="51">
        <v>18.0</v>
      </c>
      <c r="H11" s="52">
        <v>7.0</v>
      </c>
      <c r="I11" s="52">
        <v>7.0</v>
      </c>
      <c r="J11" s="52">
        <v>7.0</v>
      </c>
      <c r="K11" s="52">
        <v>0.0</v>
      </c>
      <c r="L11" s="52">
        <v>0.0</v>
      </c>
      <c r="M11" s="52">
        <v>2.0</v>
      </c>
      <c r="N11" s="52">
        <v>7.0</v>
      </c>
      <c r="O11" s="52">
        <v>0.0</v>
      </c>
      <c r="P11" s="80">
        <v>2.0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6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0" si="4">IF(AH11="проверка пройдена",1,2)</f>
        <v>1</v>
      </c>
    </row>
    <row r="12" ht="14.25" customHeight="1">
      <c r="A12" s="82" t="s">
        <v>21</v>
      </c>
      <c r="B12" s="59" t="s">
        <v>185</v>
      </c>
      <c r="C12" s="59" t="s">
        <v>186</v>
      </c>
      <c r="D12" s="59" t="s">
        <v>233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21</v>
      </c>
      <c r="B13" s="59" t="s">
        <v>185</v>
      </c>
      <c r="C13" s="59" t="s">
        <v>186</v>
      </c>
      <c r="D13" s="59" t="s">
        <v>233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97">
        <v>0.0</v>
      </c>
      <c r="B14" s="59" t="s">
        <v>185</v>
      </c>
      <c r="C14" s="59" t="s">
        <v>186</v>
      </c>
      <c r="D14" s="59" t="s">
        <v>233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21</v>
      </c>
      <c r="B15" s="67" t="s">
        <v>185</v>
      </c>
      <c r="C15" s="67" t="s">
        <v>186</v>
      </c>
      <c r="D15" s="67" t="s">
        <v>233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21</v>
      </c>
      <c r="B16" s="48" t="s">
        <v>185</v>
      </c>
      <c r="C16" s="48" t="s">
        <v>186</v>
      </c>
      <c r="D16" s="48" t="s">
        <v>213</v>
      </c>
      <c r="E16" s="49" t="s">
        <v>149</v>
      </c>
      <c r="F16" s="50" t="s">
        <v>194</v>
      </c>
      <c r="G16" s="51">
        <v>14.0</v>
      </c>
      <c r="H16" s="52">
        <v>7.0</v>
      </c>
      <c r="I16" s="52">
        <v>7.0</v>
      </c>
      <c r="J16" s="52">
        <v>7.0</v>
      </c>
      <c r="K16" s="52">
        <v>0.0</v>
      </c>
      <c r="L16" s="52">
        <v>0.0</v>
      </c>
      <c r="M16" s="52">
        <v>0.0</v>
      </c>
      <c r="N16" s="52">
        <v>7.0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21</v>
      </c>
      <c r="B17" s="59" t="s">
        <v>185</v>
      </c>
      <c r="C17" s="59" t="s">
        <v>186</v>
      </c>
      <c r="D17" s="59" t="s">
        <v>213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21</v>
      </c>
      <c r="B18" s="59" t="s">
        <v>185</v>
      </c>
      <c r="C18" s="59" t="s">
        <v>186</v>
      </c>
      <c r="D18" s="59" t="s">
        <v>213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21</v>
      </c>
      <c r="B19" s="59" t="s">
        <v>185</v>
      </c>
      <c r="C19" s="59" t="s">
        <v>186</v>
      </c>
      <c r="D19" s="59" t="s">
        <v>213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21</v>
      </c>
      <c r="B20" s="67" t="s">
        <v>185</v>
      </c>
      <c r="C20" s="67" t="s">
        <v>186</v>
      </c>
      <c r="D20" s="67" t="s">
        <v>213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21</v>
      </c>
      <c r="B21" s="48" t="s">
        <v>185</v>
      </c>
      <c r="C21" s="48" t="s">
        <v>186</v>
      </c>
      <c r="D21" s="48" t="s">
        <v>199</v>
      </c>
      <c r="E21" s="49" t="s">
        <v>149</v>
      </c>
      <c r="F21" s="50" t="s">
        <v>194</v>
      </c>
      <c r="G21" s="51">
        <v>17.0</v>
      </c>
      <c r="H21" s="52">
        <v>17.0</v>
      </c>
      <c r="I21" s="52">
        <v>10.0</v>
      </c>
      <c r="J21" s="52">
        <v>17.0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21</v>
      </c>
      <c r="B22" s="59" t="s">
        <v>185</v>
      </c>
      <c r="C22" s="59" t="s">
        <v>186</v>
      </c>
      <c r="D22" s="59" t="s">
        <v>199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21</v>
      </c>
      <c r="B23" s="59" t="s">
        <v>185</v>
      </c>
      <c r="C23" s="59" t="s">
        <v>186</v>
      </c>
      <c r="D23" s="59" t="s">
        <v>199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21</v>
      </c>
      <c r="B24" s="59" t="s">
        <v>185</v>
      </c>
      <c r="C24" s="59" t="s">
        <v>186</v>
      </c>
      <c r="D24" s="59" t="s">
        <v>199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21</v>
      </c>
      <c r="B25" s="67" t="s">
        <v>185</v>
      </c>
      <c r="C25" s="67" t="s">
        <v>186</v>
      </c>
      <c r="D25" s="67" t="s">
        <v>199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21</v>
      </c>
      <c r="B26" s="48" t="s">
        <v>185</v>
      </c>
      <c r="C26" s="48" t="s">
        <v>186</v>
      </c>
      <c r="D26" s="48" t="s">
        <v>218</v>
      </c>
      <c r="E26" s="49" t="s">
        <v>149</v>
      </c>
      <c r="F26" s="50" t="s">
        <v>194</v>
      </c>
      <c r="G26" s="51">
        <v>17.0</v>
      </c>
      <c r="H26" s="52">
        <v>6.0</v>
      </c>
      <c r="I26" s="52">
        <v>6.0</v>
      </c>
      <c r="J26" s="52">
        <v>6.0</v>
      </c>
      <c r="K26" s="52">
        <v>0.0</v>
      </c>
      <c r="L26" s="52">
        <v>0.0</v>
      </c>
      <c r="M26" s="52">
        <v>1.0</v>
      </c>
      <c r="N26" s="52">
        <v>9.0</v>
      </c>
      <c r="O26" s="52">
        <v>0.0</v>
      </c>
      <c r="P26" s="80">
        <v>0.0</v>
      </c>
      <c r="Q26" s="52">
        <v>1.0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21</v>
      </c>
      <c r="B27" s="59" t="s">
        <v>185</v>
      </c>
      <c r="C27" s="59" t="s">
        <v>186</v>
      </c>
      <c r="D27" s="59" t="s">
        <v>218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21</v>
      </c>
      <c r="B28" s="59" t="s">
        <v>185</v>
      </c>
      <c r="C28" s="59" t="s">
        <v>186</v>
      </c>
      <c r="D28" s="59" t="s">
        <v>218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21</v>
      </c>
      <c r="B29" s="59" t="s">
        <v>185</v>
      </c>
      <c r="C29" s="59" t="s">
        <v>186</v>
      </c>
      <c r="D29" s="59" t="s">
        <v>218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21</v>
      </c>
      <c r="B30" s="67" t="s">
        <v>185</v>
      </c>
      <c r="C30" s="67" t="s">
        <v>186</v>
      </c>
      <c r="D30" s="67" t="s">
        <v>218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21</v>
      </c>
      <c r="B31" s="48" t="s">
        <v>185</v>
      </c>
      <c r="C31" s="48" t="s">
        <v>186</v>
      </c>
      <c r="D31" s="48" t="s">
        <v>261</v>
      </c>
      <c r="E31" s="49" t="s">
        <v>149</v>
      </c>
      <c r="F31" s="50" t="s">
        <v>194</v>
      </c>
      <c r="G31" s="51">
        <v>19.0</v>
      </c>
      <c r="H31" s="52">
        <v>8.0</v>
      </c>
      <c r="I31" s="52">
        <v>6.0</v>
      </c>
      <c r="J31" s="52">
        <v>8.0</v>
      </c>
      <c r="K31" s="52">
        <v>0.0</v>
      </c>
      <c r="L31" s="52">
        <v>0.0</v>
      </c>
      <c r="M31" s="52">
        <v>0.0</v>
      </c>
      <c r="N31" s="52">
        <v>11.0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21</v>
      </c>
      <c r="B32" s="59" t="s">
        <v>185</v>
      </c>
      <c r="C32" s="59" t="s">
        <v>186</v>
      </c>
      <c r="D32" s="59" t="s">
        <v>261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21</v>
      </c>
      <c r="B33" s="59" t="s">
        <v>185</v>
      </c>
      <c r="C33" s="59" t="s">
        <v>186</v>
      </c>
      <c r="D33" s="59" t="s">
        <v>261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21</v>
      </c>
      <c r="B34" s="59" t="s">
        <v>185</v>
      </c>
      <c r="C34" s="59" t="s">
        <v>186</v>
      </c>
      <c r="D34" s="59" t="s">
        <v>261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21</v>
      </c>
      <c r="B35" s="67" t="s">
        <v>185</v>
      </c>
      <c r="C35" s="67" t="s">
        <v>186</v>
      </c>
      <c r="D35" s="67" t="s">
        <v>261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65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21</v>
      </c>
      <c r="B36" s="48" t="s">
        <v>185</v>
      </c>
      <c r="C36" s="48" t="s">
        <v>186</v>
      </c>
      <c r="D36" s="48" t="s">
        <v>202</v>
      </c>
      <c r="E36" s="49" t="s">
        <v>149</v>
      </c>
      <c r="F36" s="50" t="s">
        <v>194</v>
      </c>
      <c r="G36" s="51">
        <v>21.0</v>
      </c>
      <c r="H36" s="52">
        <v>12.0</v>
      </c>
      <c r="I36" s="52">
        <v>10.0</v>
      </c>
      <c r="J36" s="52">
        <v>12.0</v>
      </c>
      <c r="K36" s="52">
        <v>0.0</v>
      </c>
      <c r="L36" s="52">
        <v>0.0</v>
      </c>
      <c r="M36" s="52">
        <v>0.0</v>
      </c>
      <c r="N36" s="52">
        <v>3.0</v>
      </c>
      <c r="O36" s="52">
        <v>0.0</v>
      </c>
      <c r="P36" s="80">
        <v>2.0</v>
      </c>
      <c r="Q36" s="52">
        <v>4.0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21</v>
      </c>
      <c r="B37" s="59" t="s">
        <v>185</v>
      </c>
      <c r="C37" s="59" t="s">
        <v>186</v>
      </c>
      <c r="D37" s="59" t="s">
        <v>202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85">
        <v>0.0</v>
      </c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21</v>
      </c>
      <c r="B38" s="59" t="s">
        <v>185</v>
      </c>
      <c r="C38" s="59" t="s">
        <v>186</v>
      </c>
      <c r="D38" s="59" t="s">
        <v>202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85">
        <v>0.0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21</v>
      </c>
      <c r="B39" s="59" t="s">
        <v>185</v>
      </c>
      <c r="C39" s="59" t="s">
        <v>186</v>
      </c>
      <c r="D39" s="59" t="s">
        <v>202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85">
        <v>0.0</v>
      </c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21</v>
      </c>
      <c r="B40" s="67" t="s">
        <v>185</v>
      </c>
      <c r="C40" s="67" t="s">
        <v>186</v>
      </c>
      <c r="D40" s="67" t="s">
        <v>202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21</v>
      </c>
      <c r="B41" s="48" t="s">
        <v>185</v>
      </c>
      <c r="C41" s="48" t="s">
        <v>186</v>
      </c>
      <c r="D41" s="48" t="s">
        <v>262</v>
      </c>
      <c r="E41" s="49" t="s">
        <v>149</v>
      </c>
      <c r="F41" s="50" t="s">
        <v>194</v>
      </c>
      <c r="G41" s="51">
        <v>21.0</v>
      </c>
      <c r="H41" s="52">
        <v>9.0</v>
      </c>
      <c r="I41" s="52">
        <v>7.0</v>
      </c>
      <c r="J41" s="52">
        <v>9.0</v>
      </c>
      <c r="K41" s="52">
        <v>0.0</v>
      </c>
      <c r="L41" s="52">
        <v>0.0</v>
      </c>
      <c r="M41" s="52">
        <v>0.0</v>
      </c>
      <c r="N41" s="52">
        <v>12.0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21</v>
      </c>
      <c r="B42" s="59" t="s">
        <v>185</v>
      </c>
      <c r="C42" s="59" t="s">
        <v>186</v>
      </c>
      <c r="D42" s="59" t="s">
        <v>262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85">
        <v>0.0</v>
      </c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21</v>
      </c>
      <c r="B43" s="59" t="s">
        <v>185</v>
      </c>
      <c r="C43" s="59" t="s">
        <v>186</v>
      </c>
      <c r="D43" s="59" t="s">
        <v>262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85">
        <v>0.0</v>
      </c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21</v>
      </c>
      <c r="B44" s="59" t="s">
        <v>185</v>
      </c>
      <c r="C44" s="59" t="s">
        <v>186</v>
      </c>
      <c r="D44" s="59" t="s">
        <v>262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85">
        <v>0.0</v>
      </c>
      <c r="V44" s="85">
        <v>0.0</v>
      </c>
      <c r="W44" s="85">
        <v>0.0</v>
      </c>
      <c r="X44" s="85">
        <v>0.0</v>
      </c>
      <c r="Y44" s="85">
        <v>0.0</v>
      </c>
      <c r="Z44" s="85">
        <v>0.0</v>
      </c>
      <c r="AA44" s="85">
        <v>0.0</v>
      </c>
      <c r="AB44" s="85">
        <v>0.0</v>
      </c>
      <c r="AC44" s="85">
        <v>0.0</v>
      </c>
      <c r="AD44" s="85">
        <v>0.0</v>
      </c>
      <c r="AE44" s="85">
        <v>0.0</v>
      </c>
      <c r="AF44" s="85">
        <v>0.0</v>
      </c>
      <c r="AG44" s="85">
        <v>0.0</v>
      </c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21</v>
      </c>
      <c r="B45" s="67" t="s">
        <v>185</v>
      </c>
      <c r="C45" s="67" t="s">
        <v>186</v>
      </c>
      <c r="D45" s="67" t="s">
        <v>262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21</v>
      </c>
      <c r="B46" s="48" t="s">
        <v>185</v>
      </c>
      <c r="C46" s="48" t="s">
        <v>186</v>
      </c>
      <c r="D46" s="48" t="s">
        <v>216</v>
      </c>
      <c r="E46" s="49" t="s">
        <v>149</v>
      </c>
      <c r="F46" s="50" t="s">
        <v>194</v>
      </c>
      <c r="G46" s="51">
        <v>30.0</v>
      </c>
      <c r="H46" s="52">
        <v>14.0</v>
      </c>
      <c r="I46" s="52">
        <v>12.0</v>
      </c>
      <c r="J46" s="52">
        <v>14.0</v>
      </c>
      <c r="K46" s="52">
        <v>0.0</v>
      </c>
      <c r="L46" s="52">
        <v>0.0</v>
      </c>
      <c r="M46" s="52">
        <v>0.0</v>
      </c>
      <c r="N46" s="52">
        <v>11.0</v>
      </c>
      <c r="O46" s="52">
        <v>0.0</v>
      </c>
      <c r="P46" s="80">
        <v>0.0</v>
      </c>
      <c r="Q46" s="52">
        <v>5.0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21</v>
      </c>
      <c r="B47" s="59" t="s">
        <v>185</v>
      </c>
      <c r="C47" s="59" t="s">
        <v>186</v>
      </c>
      <c r="D47" s="59" t="s">
        <v>216</v>
      </c>
      <c r="E47" s="39" t="s">
        <v>150</v>
      </c>
      <c r="F47" s="60" t="s">
        <v>195</v>
      </c>
      <c r="G47" s="61">
        <v>0.0</v>
      </c>
      <c r="H47" s="83">
        <v>0.0</v>
      </c>
      <c r="I47" s="83">
        <v>0.0</v>
      </c>
      <c r="J47" s="83">
        <v>0.0</v>
      </c>
      <c r="K47" s="83">
        <v>0.0</v>
      </c>
      <c r="L47" s="83">
        <v>0.0</v>
      </c>
      <c r="M47" s="83">
        <v>0.0</v>
      </c>
      <c r="N47" s="83">
        <v>0.0</v>
      </c>
      <c r="O47" s="83">
        <v>0.0</v>
      </c>
      <c r="P47" s="84">
        <v>0.0</v>
      </c>
      <c r="Q47" s="83">
        <v>0.0</v>
      </c>
      <c r="R47" s="83">
        <v>0.0</v>
      </c>
      <c r="S47" s="83">
        <v>0.0</v>
      </c>
      <c r="T47" s="85">
        <v>0.0</v>
      </c>
      <c r="U47" s="85">
        <v>0.0</v>
      </c>
      <c r="V47" s="85">
        <v>0.0</v>
      </c>
      <c r="W47" s="85">
        <v>0.0</v>
      </c>
      <c r="X47" s="85">
        <v>0.0</v>
      </c>
      <c r="Y47" s="85">
        <v>0.0</v>
      </c>
      <c r="Z47" s="85">
        <v>0.0</v>
      </c>
      <c r="AA47" s="85">
        <v>0.0</v>
      </c>
      <c r="AB47" s="85">
        <v>0.0</v>
      </c>
      <c r="AC47" s="85">
        <v>0.0</v>
      </c>
      <c r="AD47" s="85">
        <v>0.0</v>
      </c>
      <c r="AE47" s="85">
        <v>0.0</v>
      </c>
      <c r="AF47" s="85">
        <v>0.0</v>
      </c>
      <c r="AG47" s="85">
        <v>0.0</v>
      </c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21</v>
      </c>
      <c r="B48" s="59" t="s">
        <v>185</v>
      </c>
      <c r="C48" s="59" t="s">
        <v>186</v>
      </c>
      <c r="D48" s="59" t="s">
        <v>216</v>
      </c>
      <c r="E48" s="39" t="s">
        <v>151</v>
      </c>
      <c r="F48" s="60" t="s">
        <v>196</v>
      </c>
      <c r="G48" s="61">
        <v>0.0</v>
      </c>
      <c r="H48" s="83">
        <v>0.0</v>
      </c>
      <c r="I48" s="83">
        <v>0.0</v>
      </c>
      <c r="J48" s="83">
        <v>0.0</v>
      </c>
      <c r="K48" s="83">
        <v>0.0</v>
      </c>
      <c r="L48" s="83">
        <v>0.0</v>
      </c>
      <c r="M48" s="83">
        <v>0.0</v>
      </c>
      <c r="N48" s="83">
        <v>0.0</v>
      </c>
      <c r="O48" s="83">
        <v>0.0</v>
      </c>
      <c r="P48" s="84">
        <v>0.0</v>
      </c>
      <c r="Q48" s="83">
        <v>0.0</v>
      </c>
      <c r="R48" s="83">
        <v>0.0</v>
      </c>
      <c r="S48" s="83">
        <v>0.0</v>
      </c>
      <c r="T48" s="85">
        <v>0.0</v>
      </c>
      <c r="U48" s="85">
        <v>0.0</v>
      </c>
      <c r="V48" s="85">
        <v>0.0</v>
      </c>
      <c r="W48" s="85">
        <v>0.0</v>
      </c>
      <c r="X48" s="85">
        <v>0.0</v>
      </c>
      <c r="Y48" s="85">
        <v>0.0</v>
      </c>
      <c r="Z48" s="85">
        <v>0.0</v>
      </c>
      <c r="AA48" s="85">
        <v>0.0</v>
      </c>
      <c r="AB48" s="85">
        <v>0.0</v>
      </c>
      <c r="AC48" s="85">
        <v>0.0</v>
      </c>
      <c r="AD48" s="85">
        <v>0.0</v>
      </c>
      <c r="AE48" s="85">
        <v>0.0</v>
      </c>
      <c r="AF48" s="85">
        <v>0.0</v>
      </c>
      <c r="AG48" s="85">
        <v>0.0</v>
      </c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21</v>
      </c>
      <c r="B49" s="59" t="s">
        <v>185</v>
      </c>
      <c r="C49" s="59" t="s">
        <v>186</v>
      </c>
      <c r="D49" s="59" t="s">
        <v>216</v>
      </c>
      <c r="E49" s="39" t="s">
        <v>152</v>
      </c>
      <c r="F49" s="60" t="s">
        <v>191</v>
      </c>
      <c r="G49" s="61">
        <v>0.0</v>
      </c>
      <c r="H49" s="83">
        <v>0.0</v>
      </c>
      <c r="I49" s="83">
        <v>0.0</v>
      </c>
      <c r="J49" s="83">
        <v>0.0</v>
      </c>
      <c r="K49" s="83">
        <v>0.0</v>
      </c>
      <c r="L49" s="83">
        <v>0.0</v>
      </c>
      <c r="M49" s="83">
        <v>0.0</v>
      </c>
      <c r="N49" s="83">
        <v>0.0</v>
      </c>
      <c r="O49" s="83">
        <v>0.0</v>
      </c>
      <c r="P49" s="84">
        <v>0.0</v>
      </c>
      <c r="Q49" s="83">
        <v>0.0</v>
      </c>
      <c r="R49" s="83">
        <v>0.0</v>
      </c>
      <c r="S49" s="83">
        <v>0.0</v>
      </c>
      <c r="T49" s="85">
        <v>0.0</v>
      </c>
      <c r="U49" s="85">
        <v>0.0</v>
      </c>
      <c r="V49" s="85">
        <v>0.0</v>
      </c>
      <c r="W49" s="85">
        <v>0.0</v>
      </c>
      <c r="X49" s="85">
        <v>0.0</v>
      </c>
      <c r="Y49" s="85">
        <v>0.0</v>
      </c>
      <c r="Z49" s="85">
        <v>0.0</v>
      </c>
      <c r="AA49" s="85">
        <v>0.0</v>
      </c>
      <c r="AB49" s="85">
        <v>0.0</v>
      </c>
      <c r="AC49" s="85">
        <v>0.0</v>
      </c>
      <c r="AD49" s="85">
        <v>0.0</v>
      </c>
      <c r="AE49" s="85">
        <v>0.0</v>
      </c>
      <c r="AF49" s="85">
        <v>0.0</v>
      </c>
      <c r="AG49" s="85">
        <v>0.0</v>
      </c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21</v>
      </c>
      <c r="B50" s="67" t="s">
        <v>185</v>
      </c>
      <c r="C50" s="67" t="s">
        <v>186</v>
      </c>
      <c r="D50" s="67" t="s">
        <v>216</v>
      </c>
      <c r="E50" s="68" t="s">
        <v>153</v>
      </c>
      <c r="F50" s="69" t="s">
        <v>192</v>
      </c>
      <c r="G50" s="70">
        <v>0.0</v>
      </c>
      <c r="H50" s="87">
        <v>0.0</v>
      </c>
      <c r="I50" s="87">
        <v>0.0</v>
      </c>
      <c r="J50" s="87">
        <v>0.0</v>
      </c>
      <c r="K50" s="87">
        <v>0.0</v>
      </c>
      <c r="L50" s="87">
        <v>0.0</v>
      </c>
      <c r="M50" s="87">
        <v>0.0</v>
      </c>
      <c r="N50" s="87">
        <v>0.0</v>
      </c>
      <c r="O50" s="87">
        <v>0.0</v>
      </c>
      <c r="P50" s="88">
        <v>0.0</v>
      </c>
      <c r="Q50" s="87">
        <v>0.0</v>
      </c>
      <c r="R50" s="87">
        <v>0.0</v>
      </c>
      <c r="S50" s="87">
        <v>0.0</v>
      </c>
      <c r="T50" s="89">
        <v>0.0</v>
      </c>
      <c r="U50" s="89">
        <v>0.0</v>
      </c>
      <c r="V50" s="89">
        <v>0.0</v>
      </c>
      <c r="W50" s="89">
        <v>0.0</v>
      </c>
      <c r="X50" s="89">
        <v>0.0</v>
      </c>
      <c r="Y50" s="89">
        <v>0.0</v>
      </c>
      <c r="Z50" s="89">
        <v>0.0</v>
      </c>
      <c r="AA50" s="89">
        <v>0.0</v>
      </c>
      <c r="AB50" s="89">
        <v>0.0</v>
      </c>
      <c r="AC50" s="89">
        <v>0.0</v>
      </c>
      <c r="AD50" s="89">
        <v>0.0</v>
      </c>
      <c r="AE50" s="89">
        <v>0.0</v>
      </c>
      <c r="AF50" s="89">
        <v>0.0</v>
      </c>
      <c r="AG50" s="89">
        <v>0.0</v>
      </c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21</v>
      </c>
      <c r="B51" s="48" t="s">
        <v>185</v>
      </c>
      <c r="C51" s="48" t="s">
        <v>186</v>
      </c>
      <c r="D51" s="48" t="s">
        <v>230</v>
      </c>
      <c r="E51" s="49" t="s">
        <v>149</v>
      </c>
      <c r="F51" s="50" t="s">
        <v>194</v>
      </c>
      <c r="G51" s="51">
        <v>17.0</v>
      </c>
      <c r="H51" s="52">
        <v>9.0</v>
      </c>
      <c r="I51" s="52">
        <v>8.0</v>
      </c>
      <c r="J51" s="52">
        <v>9.0</v>
      </c>
      <c r="K51" s="52">
        <v>0.0</v>
      </c>
      <c r="L51" s="52">
        <v>0.0</v>
      </c>
      <c r="M51" s="52">
        <v>1.0</v>
      </c>
      <c r="N51" s="52">
        <v>5.0</v>
      </c>
      <c r="O51" s="52">
        <v>0.0</v>
      </c>
      <c r="P51" s="80">
        <v>2.0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21</v>
      </c>
      <c r="B52" s="59" t="s">
        <v>185</v>
      </c>
      <c r="C52" s="59" t="s">
        <v>186</v>
      </c>
      <c r="D52" s="59" t="s">
        <v>230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4">
        <v>0.0</v>
      </c>
      <c r="Q52" s="83">
        <v>0.0</v>
      </c>
      <c r="R52" s="83">
        <v>0.0</v>
      </c>
      <c r="S52" s="83">
        <v>0.0</v>
      </c>
      <c r="T52" s="85">
        <v>0.0</v>
      </c>
      <c r="U52" s="85">
        <v>0.0</v>
      </c>
      <c r="V52" s="85">
        <v>0.0</v>
      </c>
      <c r="W52" s="85">
        <v>0.0</v>
      </c>
      <c r="X52" s="85">
        <v>0.0</v>
      </c>
      <c r="Y52" s="85">
        <v>0.0</v>
      </c>
      <c r="Z52" s="85">
        <v>0.0</v>
      </c>
      <c r="AA52" s="85">
        <v>0.0</v>
      </c>
      <c r="AB52" s="85">
        <v>0.0</v>
      </c>
      <c r="AC52" s="85">
        <v>0.0</v>
      </c>
      <c r="AD52" s="85">
        <v>0.0</v>
      </c>
      <c r="AE52" s="85">
        <v>0.0</v>
      </c>
      <c r="AF52" s="85">
        <v>0.0</v>
      </c>
      <c r="AG52" s="85">
        <v>0.0</v>
      </c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21</v>
      </c>
      <c r="B53" s="59" t="s">
        <v>185</v>
      </c>
      <c r="C53" s="59" t="s">
        <v>186</v>
      </c>
      <c r="D53" s="59" t="s">
        <v>230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4">
        <v>0.0</v>
      </c>
      <c r="Q53" s="83">
        <v>0.0</v>
      </c>
      <c r="R53" s="83">
        <v>0.0</v>
      </c>
      <c r="S53" s="83">
        <v>0.0</v>
      </c>
      <c r="T53" s="85">
        <v>0.0</v>
      </c>
      <c r="U53" s="85">
        <v>0.0</v>
      </c>
      <c r="V53" s="85">
        <v>0.0</v>
      </c>
      <c r="W53" s="85">
        <v>0.0</v>
      </c>
      <c r="X53" s="85">
        <v>0.0</v>
      </c>
      <c r="Y53" s="85">
        <v>0.0</v>
      </c>
      <c r="Z53" s="85">
        <v>0.0</v>
      </c>
      <c r="AA53" s="85">
        <v>0.0</v>
      </c>
      <c r="AB53" s="85">
        <v>0.0</v>
      </c>
      <c r="AC53" s="85">
        <v>0.0</v>
      </c>
      <c r="AD53" s="85">
        <v>0.0</v>
      </c>
      <c r="AE53" s="85">
        <v>0.0</v>
      </c>
      <c r="AF53" s="85">
        <v>0.0</v>
      </c>
      <c r="AG53" s="85">
        <v>0.0</v>
      </c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21</v>
      </c>
      <c r="B54" s="59" t="s">
        <v>185</v>
      </c>
      <c r="C54" s="59" t="s">
        <v>186</v>
      </c>
      <c r="D54" s="59" t="s">
        <v>230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4">
        <v>0.0</v>
      </c>
      <c r="Q54" s="83">
        <v>0.0</v>
      </c>
      <c r="R54" s="83">
        <v>0.0</v>
      </c>
      <c r="S54" s="83">
        <v>0.0</v>
      </c>
      <c r="T54" s="85">
        <v>0.0</v>
      </c>
      <c r="U54" s="85">
        <v>0.0</v>
      </c>
      <c r="V54" s="85">
        <v>0.0</v>
      </c>
      <c r="W54" s="85">
        <v>0.0</v>
      </c>
      <c r="X54" s="85">
        <v>0.0</v>
      </c>
      <c r="Y54" s="85">
        <v>0.0</v>
      </c>
      <c r="Z54" s="85">
        <v>0.0</v>
      </c>
      <c r="AA54" s="85">
        <v>0.0</v>
      </c>
      <c r="AB54" s="85">
        <v>0.0</v>
      </c>
      <c r="AC54" s="85">
        <v>0.0</v>
      </c>
      <c r="AD54" s="85">
        <v>0.0</v>
      </c>
      <c r="AE54" s="85">
        <v>0.0</v>
      </c>
      <c r="AF54" s="85">
        <v>0.0</v>
      </c>
      <c r="AG54" s="85">
        <v>0.0</v>
      </c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21</v>
      </c>
      <c r="B55" s="67" t="s">
        <v>185</v>
      </c>
      <c r="C55" s="67" t="s">
        <v>186</v>
      </c>
      <c r="D55" s="67" t="s">
        <v>230</v>
      </c>
      <c r="E55" s="68" t="s">
        <v>153</v>
      </c>
      <c r="F55" s="69" t="s">
        <v>192</v>
      </c>
      <c r="G55" s="70">
        <v>0.0</v>
      </c>
      <c r="H55" s="87">
        <v>0.0</v>
      </c>
      <c r="I55" s="87">
        <v>0.0</v>
      </c>
      <c r="J55" s="87">
        <v>0.0</v>
      </c>
      <c r="K55" s="87">
        <v>0.0</v>
      </c>
      <c r="L55" s="87">
        <v>0.0</v>
      </c>
      <c r="M55" s="87">
        <v>0.0</v>
      </c>
      <c r="N55" s="87">
        <v>0.0</v>
      </c>
      <c r="O55" s="87">
        <v>0.0</v>
      </c>
      <c r="P55" s="88">
        <v>0.0</v>
      </c>
      <c r="Q55" s="87">
        <v>0.0</v>
      </c>
      <c r="R55" s="87">
        <v>0.0</v>
      </c>
      <c r="S55" s="87">
        <v>0.0</v>
      </c>
      <c r="T55" s="89">
        <v>0.0</v>
      </c>
      <c r="U55" s="89">
        <v>0.0</v>
      </c>
      <c r="V55" s="89">
        <v>0.0</v>
      </c>
      <c r="W55" s="89">
        <v>0.0</v>
      </c>
      <c r="X55" s="89">
        <v>0.0</v>
      </c>
      <c r="Y55" s="89">
        <v>0.0</v>
      </c>
      <c r="Z55" s="89">
        <v>0.0</v>
      </c>
      <c r="AA55" s="89">
        <v>0.0</v>
      </c>
      <c r="AB55" s="89">
        <v>0.0</v>
      </c>
      <c r="AC55" s="89">
        <v>0.0</v>
      </c>
      <c r="AD55" s="89">
        <v>0.0</v>
      </c>
      <c r="AE55" s="89">
        <v>0.0</v>
      </c>
      <c r="AF55" s="89">
        <v>0.0</v>
      </c>
      <c r="AG55" s="89">
        <v>0.0</v>
      </c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21</v>
      </c>
      <c r="B56" s="48" t="s">
        <v>185</v>
      </c>
      <c r="C56" s="48" t="s">
        <v>186</v>
      </c>
      <c r="D56" s="48" t="s">
        <v>263</v>
      </c>
      <c r="E56" s="49" t="s">
        <v>149</v>
      </c>
      <c r="F56" s="50" t="s">
        <v>194</v>
      </c>
      <c r="G56" s="51">
        <v>17.0</v>
      </c>
      <c r="H56" s="52">
        <v>11.0</v>
      </c>
      <c r="I56" s="52">
        <v>9.0</v>
      </c>
      <c r="J56" s="52">
        <v>11.0</v>
      </c>
      <c r="K56" s="52">
        <v>0.0</v>
      </c>
      <c r="L56" s="52">
        <v>0.0</v>
      </c>
      <c r="M56" s="52">
        <v>2.0</v>
      </c>
      <c r="N56" s="52">
        <v>0.0</v>
      </c>
      <c r="O56" s="52">
        <v>0.0</v>
      </c>
      <c r="P56" s="80">
        <v>2.0</v>
      </c>
      <c r="Q56" s="52">
        <v>2.0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81">
        <v>0.0</v>
      </c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21</v>
      </c>
      <c r="B57" s="59" t="s">
        <v>185</v>
      </c>
      <c r="C57" s="59" t="s">
        <v>186</v>
      </c>
      <c r="D57" s="59" t="s">
        <v>263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4">
        <v>0.0</v>
      </c>
      <c r="Q57" s="83">
        <v>0.0</v>
      </c>
      <c r="R57" s="83">
        <v>0.0</v>
      </c>
      <c r="S57" s="83">
        <v>0.0</v>
      </c>
      <c r="T57" s="85">
        <v>0.0</v>
      </c>
      <c r="U57" s="85">
        <v>0.0</v>
      </c>
      <c r="V57" s="85">
        <v>0.0</v>
      </c>
      <c r="W57" s="85">
        <v>0.0</v>
      </c>
      <c r="X57" s="85">
        <v>0.0</v>
      </c>
      <c r="Y57" s="85">
        <v>0.0</v>
      </c>
      <c r="Z57" s="85">
        <v>0.0</v>
      </c>
      <c r="AA57" s="85">
        <v>0.0</v>
      </c>
      <c r="AB57" s="85">
        <v>0.0</v>
      </c>
      <c r="AC57" s="85">
        <v>0.0</v>
      </c>
      <c r="AD57" s="85">
        <v>0.0</v>
      </c>
      <c r="AE57" s="85">
        <v>0.0</v>
      </c>
      <c r="AF57" s="85">
        <v>0.0</v>
      </c>
      <c r="AG57" s="85">
        <v>0.0</v>
      </c>
      <c r="AH57" s="56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21</v>
      </c>
      <c r="B58" s="59" t="s">
        <v>185</v>
      </c>
      <c r="C58" s="59" t="s">
        <v>186</v>
      </c>
      <c r="D58" s="59" t="s">
        <v>263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4">
        <v>0.0</v>
      </c>
      <c r="Q58" s="83">
        <v>0.0</v>
      </c>
      <c r="R58" s="83">
        <v>0.0</v>
      </c>
      <c r="S58" s="83">
        <v>0.0</v>
      </c>
      <c r="T58" s="85">
        <v>0.0</v>
      </c>
      <c r="U58" s="85">
        <v>0.0</v>
      </c>
      <c r="V58" s="85">
        <v>0.0</v>
      </c>
      <c r="W58" s="85">
        <v>0.0</v>
      </c>
      <c r="X58" s="85">
        <v>0.0</v>
      </c>
      <c r="Y58" s="85">
        <v>0.0</v>
      </c>
      <c r="Z58" s="85">
        <v>0.0</v>
      </c>
      <c r="AA58" s="85">
        <v>0.0</v>
      </c>
      <c r="AB58" s="85">
        <v>0.0</v>
      </c>
      <c r="AC58" s="85">
        <v>0.0</v>
      </c>
      <c r="AD58" s="85">
        <v>0.0</v>
      </c>
      <c r="AE58" s="85">
        <v>0.0</v>
      </c>
      <c r="AF58" s="85">
        <v>0.0</v>
      </c>
      <c r="AG58" s="85">
        <v>0.0</v>
      </c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21</v>
      </c>
      <c r="B59" s="59" t="s">
        <v>185</v>
      </c>
      <c r="C59" s="59" t="s">
        <v>186</v>
      </c>
      <c r="D59" s="59" t="s">
        <v>263</v>
      </c>
      <c r="E59" s="39" t="s">
        <v>152</v>
      </c>
      <c r="F59" s="60" t="s">
        <v>191</v>
      </c>
      <c r="G59" s="61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4">
        <v>0.0</v>
      </c>
      <c r="Q59" s="83">
        <v>0.0</v>
      </c>
      <c r="R59" s="83">
        <v>0.0</v>
      </c>
      <c r="S59" s="83">
        <v>0.0</v>
      </c>
      <c r="T59" s="85">
        <v>0.0</v>
      </c>
      <c r="U59" s="85">
        <v>0.0</v>
      </c>
      <c r="V59" s="85">
        <v>0.0</v>
      </c>
      <c r="W59" s="85">
        <v>0.0</v>
      </c>
      <c r="X59" s="85">
        <v>0.0</v>
      </c>
      <c r="Y59" s="85">
        <v>0.0</v>
      </c>
      <c r="Z59" s="85">
        <v>0.0</v>
      </c>
      <c r="AA59" s="85">
        <v>0.0</v>
      </c>
      <c r="AB59" s="85">
        <v>0.0</v>
      </c>
      <c r="AC59" s="85">
        <v>0.0</v>
      </c>
      <c r="AD59" s="85">
        <v>0.0</v>
      </c>
      <c r="AE59" s="85">
        <v>0.0</v>
      </c>
      <c r="AF59" s="85">
        <v>0.0</v>
      </c>
      <c r="AG59" s="85">
        <v>0.0</v>
      </c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21</v>
      </c>
      <c r="B60" s="67" t="s">
        <v>185</v>
      </c>
      <c r="C60" s="67" t="s">
        <v>186</v>
      </c>
      <c r="D60" s="67" t="s">
        <v>263</v>
      </c>
      <c r="E60" s="68" t="s">
        <v>153</v>
      </c>
      <c r="F60" s="69" t="s">
        <v>192</v>
      </c>
      <c r="G60" s="70">
        <v>0.0</v>
      </c>
      <c r="H60" s="87">
        <v>0.0</v>
      </c>
      <c r="I60" s="87">
        <v>0.0</v>
      </c>
      <c r="J60" s="87">
        <v>0.0</v>
      </c>
      <c r="K60" s="87">
        <v>0.0</v>
      </c>
      <c r="L60" s="87">
        <v>0.0</v>
      </c>
      <c r="M60" s="87">
        <v>0.0</v>
      </c>
      <c r="N60" s="87">
        <v>0.0</v>
      </c>
      <c r="O60" s="87">
        <v>0.0</v>
      </c>
      <c r="P60" s="88">
        <v>0.0</v>
      </c>
      <c r="Q60" s="87">
        <v>0.0</v>
      </c>
      <c r="R60" s="87">
        <v>0.0</v>
      </c>
      <c r="S60" s="87">
        <v>0.0</v>
      </c>
      <c r="T60" s="89">
        <v>0.0</v>
      </c>
      <c r="U60" s="89">
        <v>0.0</v>
      </c>
      <c r="V60" s="89">
        <v>0.0</v>
      </c>
      <c r="W60" s="89">
        <v>0.0</v>
      </c>
      <c r="X60" s="89">
        <v>0.0</v>
      </c>
      <c r="Y60" s="89">
        <v>0.0</v>
      </c>
      <c r="Z60" s="89">
        <v>0.0</v>
      </c>
      <c r="AA60" s="89">
        <v>0.0</v>
      </c>
      <c r="AB60" s="89">
        <v>0.0</v>
      </c>
      <c r="AC60" s="89">
        <v>0.0</v>
      </c>
      <c r="AD60" s="89">
        <v>0.0</v>
      </c>
      <c r="AE60" s="89">
        <v>0.0</v>
      </c>
      <c r="AF60" s="89">
        <v>0.0</v>
      </c>
      <c r="AG60" s="89">
        <v>0.0</v>
      </c>
      <c r="AH60" s="74" t="str">
        <f t="shared" si="3"/>
        <v>проверка пройдена</v>
      </c>
      <c r="AI60" s="57">
        <f t="shared" si="4"/>
        <v>1</v>
      </c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Высокогорский многопрофильный техникум" location="13!A1" ref="A3"/>
    <hyperlink display="ГАПОУ СО Высокогорский многопрофильный техникум" location="13!A1" ref="A10"/>
    <hyperlink display="ГАПОУ СО Высокогорский многопрофильный техникум" location="13!A1" ref="A11"/>
    <hyperlink display="ГАПОУ СО Высокогорский многопрофильный техникум" location="13!A1" ref="A12"/>
    <hyperlink display="ГАПОУ СО Высокогорский многопрофильный техникум" location="13!A1" ref="A13"/>
    <hyperlink display="ГАПОУ СО Высокогорский многопрофильный техникум" location="13!A1" ref="A15"/>
    <hyperlink display="ГАПОУ СО Высокогорский многопрофильный техникум" location="13!A1" ref="A16"/>
    <hyperlink display="ГАПОУ СО Высокогорский многопрофильный техникум" location="13!A1" ref="A17"/>
    <hyperlink display="ГАПОУ СО Высокогорский многопрофильный техникум" location="13!A1" ref="A18"/>
    <hyperlink display="ГАПОУ СО Высокогорский многопрофильный техникум" location="13!A1" ref="A19"/>
    <hyperlink display="ГАПОУ СО Высокогорский многопрофильный техникум" location="13!A1" ref="A20"/>
    <hyperlink display="ГАПОУ СО Высокогорский многопрофильный техникум" location="13!A1" ref="A21"/>
    <hyperlink display="ГАПОУ СО Высокогорский многопрофильный техникум" location="13!A1" ref="A22"/>
    <hyperlink display="ГАПОУ СО Высокогорский многопрофильный техникум" location="13!A1" ref="A23"/>
    <hyperlink display="ГАПОУ СО Высокогорский многопрофильный техникум" location="13!A1" ref="A24"/>
    <hyperlink display="ГАПОУ СО Высокогорский многопрофильный техникум" location="13!A1" ref="A25"/>
    <hyperlink display="ГАПОУ СО Высокогорский многопрофильный техникум" location="13!A1" ref="A26"/>
    <hyperlink display="ГАПОУ СО Высокогорский многопрофильный техникум" location="13!A1" ref="A27"/>
    <hyperlink display="ГАПОУ СО Высокогорский многопрофильный техникум" location="13!A1" ref="A28"/>
    <hyperlink display="ГАПОУ СО Высокогорский многопрофильный техникум" location="13!A1" ref="A29"/>
    <hyperlink display="ГАПОУ СО Высокогорский многопрофильный техникум" location="13!A1" ref="A30"/>
    <hyperlink display="ГАПОУ СО Высокогорский многопрофильный техникум" location="13!A1" ref="A31"/>
    <hyperlink display="ГАПОУ СО Высокогорский многопрофильный техникум" location="13!A1" ref="A32"/>
    <hyperlink display="ГАПОУ СО Высокогорский многопрофильный техникум" location="13!A1" ref="A33"/>
    <hyperlink display="ГАПОУ СО Высокогорский многопрофильный техникум" location="13!A1" ref="A34"/>
    <hyperlink display="ГАПОУ СО Высокогорский многопрофильный техникум" location="13!A1" ref="A35"/>
    <hyperlink display="ГАПОУ СО Высокогорский многопрофильный техникум" location="13!A1" ref="A36"/>
    <hyperlink display="ГАПОУ СО Высокогорский многопрофильный техникум" location="13!A1" ref="A37"/>
    <hyperlink display="ГАПОУ СО Высокогорский многопрофильный техникум" location="13!A1" ref="A38"/>
    <hyperlink display="ГАПОУ СО Высокогорский многопрофильный техникум" location="13!A1" ref="A39"/>
    <hyperlink display="ГАПОУ СО Высокогорский многопрофильный техникум" location="13!A1" ref="A40"/>
    <hyperlink display="ГАПОУ СО Высокогорский многопрофильный техникум" location="13!A1" ref="A41"/>
    <hyperlink display="ГАПОУ СО Высокогорский многопрофильный техникум" location="13!A1" ref="A42"/>
    <hyperlink display="ГАПОУ СО Высокогорский многопрофильный техникум" location="13!A1" ref="A43"/>
    <hyperlink display="ГАПОУ СО Высокогорский многопрофильный техникум" location="13!A1" ref="A44"/>
    <hyperlink display="ГАПОУ СО Высокогорский многопрофильный техникум" location="13!A1" ref="A45"/>
    <hyperlink display="ГАПОУ СО Высокогорский многопрофильный техникум" location="13!A1" ref="A46"/>
    <hyperlink display="ГАПОУ СО Высокогорский многопрофильный техникум" location="13!A1" ref="A47"/>
    <hyperlink display="ГАПОУ СО Высокогорский многопрофильный техникум" location="13!A1" ref="A48"/>
    <hyperlink display="ГАПОУ СО Высокогорский многопрофильный техникум" location="13!A1" ref="A49"/>
    <hyperlink display="ГАПОУ СО Высокогорский многопрофильный техникум" location="13!A1" ref="A50"/>
    <hyperlink display="ГАПОУ СО Высокогорский многопрофильный техникум" location="13!A1" ref="A51"/>
    <hyperlink display="ГАПОУ СО Высокогорский многопрофильный техникум" location="13!A1" ref="A52"/>
    <hyperlink display="ГАПОУ СО Высокогорский многопрофильный техникум" location="13!A1" ref="A53"/>
    <hyperlink display="ГАПОУ СО Высокогорский многопрофильный техникум" location="13!A1" ref="A54"/>
    <hyperlink display="ГАПОУ СО Высокогорский многопрофильный техникум" location="13!A1" ref="A55"/>
    <hyperlink display="ГАПОУ СО Высокогорский многопрофильный техникум" location="13!A1" ref="A56"/>
    <hyperlink display="ГАПОУ СО Высокогорский многопрофильный техникум" location="13!A1" ref="A57"/>
    <hyperlink display="ГАПОУ СО Высокогорский многопрофильный техникум" location="13!A1" ref="A58"/>
    <hyperlink display="ГАПОУ СО Высокогорский многопрофильный техникум" location="13!A1" ref="A59"/>
    <hyperlink display="ГАПОУ СО Высокогорский многопрофильный техникум" location="13!A1" ref="A60"/>
  </hyperlink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193</v>
      </c>
      <c r="H10" s="44">
        <f t="shared" si="2"/>
        <v>67</v>
      </c>
      <c r="I10" s="44">
        <f t="shared" si="2"/>
        <v>48</v>
      </c>
      <c r="J10" s="44">
        <f t="shared" si="2"/>
        <v>19</v>
      </c>
      <c r="K10" s="44">
        <f t="shared" si="2"/>
        <v>1</v>
      </c>
      <c r="L10" s="44">
        <f t="shared" si="2"/>
        <v>4</v>
      </c>
      <c r="M10" s="44">
        <f t="shared" si="2"/>
        <v>12</v>
      </c>
      <c r="N10" s="44">
        <f t="shared" si="2"/>
        <v>105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1</v>
      </c>
      <c r="S10" s="44">
        <f t="shared" si="2"/>
        <v>2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1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22</v>
      </c>
      <c r="B11" s="48" t="s">
        <v>185</v>
      </c>
      <c r="C11" s="48" t="s">
        <v>186</v>
      </c>
      <c r="D11" s="48" t="s">
        <v>264</v>
      </c>
      <c r="E11" s="49" t="s">
        <v>149</v>
      </c>
      <c r="F11" s="50" t="s">
        <v>188</v>
      </c>
      <c r="G11" s="51">
        <v>45.0</v>
      </c>
      <c r="H11" s="52">
        <v>8.0</v>
      </c>
      <c r="I11" s="52">
        <v>8.0</v>
      </c>
      <c r="J11" s="52">
        <v>3.0</v>
      </c>
      <c r="K11" s="52">
        <v>0.0</v>
      </c>
      <c r="L11" s="52">
        <v>3.0</v>
      </c>
      <c r="M11" s="52">
        <v>6.0</v>
      </c>
      <c r="N11" s="52">
        <v>28.0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/>
      <c r="AB11" s="81"/>
      <c r="AC11" s="81"/>
      <c r="AD11" s="81"/>
      <c r="AE11" s="81"/>
      <c r="AF11" s="81"/>
      <c r="AG11" s="81" t="s">
        <v>265</v>
      </c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22</v>
      </c>
      <c r="B12" s="59" t="s">
        <v>185</v>
      </c>
      <c r="C12" s="59" t="s">
        <v>186</v>
      </c>
      <c r="D12" s="59" t="s">
        <v>264</v>
      </c>
      <c r="E12" s="39" t="s">
        <v>150</v>
      </c>
      <c r="F12" s="60" t="s">
        <v>189</v>
      </c>
      <c r="G12" s="61">
        <v>1.0</v>
      </c>
      <c r="H12" s="83">
        <v>1.0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22</v>
      </c>
      <c r="B13" s="59" t="s">
        <v>185</v>
      </c>
      <c r="C13" s="59" t="s">
        <v>186</v>
      </c>
      <c r="D13" s="59" t="s">
        <v>264</v>
      </c>
      <c r="E13" s="39" t="s">
        <v>151</v>
      </c>
      <c r="F13" s="60" t="s">
        <v>190</v>
      </c>
      <c r="G13" s="61">
        <v>1.0</v>
      </c>
      <c r="H13" s="83">
        <v>1.0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22</v>
      </c>
      <c r="B14" s="59" t="s">
        <v>185</v>
      </c>
      <c r="C14" s="59" t="s">
        <v>186</v>
      </c>
      <c r="D14" s="59" t="s">
        <v>264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22</v>
      </c>
      <c r="B15" s="67" t="s">
        <v>185</v>
      </c>
      <c r="C15" s="67" t="s">
        <v>186</v>
      </c>
      <c r="D15" s="67" t="s">
        <v>264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/>
      <c r="AB15" s="89"/>
      <c r="AC15" s="89"/>
      <c r="AD15" s="89"/>
      <c r="AE15" s="89"/>
      <c r="AF15" s="89"/>
      <c r="AG15" s="89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22</v>
      </c>
      <c r="B16" s="48" t="s">
        <v>185</v>
      </c>
      <c r="C16" s="48" t="s">
        <v>186</v>
      </c>
      <c r="D16" s="48" t="s">
        <v>261</v>
      </c>
      <c r="E16" s="49" t="s">
        <v>149</v>
      </c>
      <c r="F16" s="50" t="s">
        <v>194</v>
      </c>
      <c r="G16" s="51">
        <v>22.0</v>
      </c>
      <c r="H16" s="52">
        <v>17.0</v>
      </c>
      <c r="I16" s="52">
        <v>8.0</v>
      </c>
      <c r="J16" s="52">
        <v>5.0</v>
      </c>
      <c r="K16" s="53"/>
      <c r="L16" s="52">
        <v>1.0</v>
      </c>
      <c r="M16" s="53"/>
      <c r="N16" s="52">
        <v>4.0</v>
      </c>
      <c r="O16" s="53"/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/>
      <c r="AB16" s="81"/>
      <c r="AC16" s="81"/>
      <c r="AD16" s="81"/>
      <c r="AE16" s="81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22</v>
      </c>
      <c r="B17" s="59" t="s">
        <v>185</v>
      </c>
      <c r="C17" s="59" t="s">
        <v>186</v>
      </c>
      <c r="D17" s="59" t="s">
        <v>261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22</v>
      </c>
      <c r="B18" s="59" t="s">
        <v>185</v>
      </c>
      <c r="C18" s="59" t="s">
        <v>186</v>
      </c>
      <c r="D18" s="59" t="s">
        <v>261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22</v>
      </c>
      <c r="B19" s="59" t="s">
        <v>185</v>
      </c>
      <c r="C19" s="59" t="s">
        <v>186</v>
      </c>
      <c r="D19" s="59" t="s">
        <v>261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22</v>
      </c>
      <c r="B20" s="67" t="s">
        <v>185</v>
      </c>
      <c r="C20" s="67" t="s">
        <v>186</v>
      </c>
      <c r="D20" s="67" t="s">
        <v>261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22</v>
      </c>
      <c r="B21" s="48" t="s">
        <v>185</v>
      </c>
      <c r="C21" s="48" t="s">
        <v>186</v>
      </c>
      <c r="D21" s="48" t="s">
        <v>202</v>
      </c>
      <c r="E21" s="49" t="s">
        <v>149</v>
      </c>
      <c r="F21" s="50" t="s">
        <v>194</v>
      </c>
      <c r="G21" s="51">
        <v>42.0</v>
      </c>
      <c r="H21" s="52">
        <v>21.0</v>
      </c>
      <c r="I21" s="52">
        <v>16.0</v>
      </c>
      <c r="J21" s="52">
        <v>6.0</v>
      </c>
      <c r="K21" s="53"/>
      <c r="L21" s="52">
        <v>0.0</v>
      </c>
      <c r="M21" s="52">
        <v>4.0</v>
      </c>
      <c r="N21" s="52">
        <v>15.0</v>
      </c>
      <c r="O21" s="52">
        <v>0.0</v>
      </c>
      <c r="P21" s="80">
        <v>0.0</v>
      </c>
      <c r="Q21" s="52">
        <v>0.0</v>
      </c>
      <c r="R21" s="52">
        <v>1.0</v>
      </c>
      <c r="S21" s="52">
        <v>0.0</v>
      </c>
      <c r="T21" s="55"/>
      <c r="U21" s="55"/>
      <c r="V21" s="55"/>
      <c r="W21" s="81">
        <v>1.0</v>
      </c>
      <c r="X21" s="81">
        <v>0.0</v>
      </c>
      <c r="Y21" s="55"/>
      <c r="Z21" s="55"/>
      <c r="AA21" s="81"/>
      <c r="AB21" s="81"/>
      <c r="AC21" s="81"/>
      <c r="AD21" s="81"/>
      <c r="AE21" s="55"/>
      <c r="AF21" s="81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22</v>
      </c>
      <c r="B22" s="59" t="s">
        <v>185</v>
      </c>
      <c r="C22" s="59" t="s">
        <v>186</v>
      </c>
      <c r="D22" s="59" t="s">
        <v>202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22</v>
      </c>
      <c r="B23" s="59" t="s">
        <v>185</v>
      </c>
      <c r="C23" s="59" t="s">
        <v>186</v>
      </c>
      <c r="D23" s="59" t="s">
        <v>202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22</v>
      </c>
      <c r="B24" s="59" t="s">
        <v>185</v>
      </c>
      <c r="C24" s="59" t="s">
        <v>186</v>
      </c>
      <c r="D24" s="59" t="s">
        <v>202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22</v>
      </c>
      <c r="B25" s="67" t="s">
        <v>185</v>
      </c>
      <c r="C25" s="67" t="s">
        <v>186</v>
      </c>
      <c r="D25" s="67" t="s">
        <v>202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22</v>
      </c>
      <c r="B26" s="48" t="s">
        <v>185</v>
      </c>
      <c r="C26" s="48" t="s">
        <v>186</v>
      </c>
      <c r="D26" s="48" t="s">
        <v>203</v>
      </c>
      <c r="E26" s="49" t="s">
        <v>149</v>
      </c>
      <c r="F26" s="50" t="s">
        <v>194</v>
      </c>
      <c r="G26" s="51">
        <v>48.0</v>
      </c>
      <c r="H26" s="52">
        <v>9.0</v>
      </c>
      <c r="I26" s="52">
        <v>6.0</v>
      </c>
      <c r="J26" s="52">
        <v>3.0</v>
      </c>
      <c r="K26" s="53"/>
      <c r="L26" s="53"/>
      <c r="M26" s="52">
        <v>1.0</v>
      </c>
      <c r="N26" s="52">
        <v>38.0</v>
      </c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81"/>
      <c r="AB26" s="55"/>
      <c r="AC26" s="55"/>
      <c r="AD26" s="81"/>
      <c r="AE26" s="55"/>
      <c r="AF26" s="81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22</v>
      </c>
      <c r="B27" s="59" t="s">
        <v>185</v>
      </c>
      <c r="C27" s="59" t="s">
        <v>186</v>
      </c>
      <c r="D27" s="59" t="s">
        <v>203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22</v>
      </c>
      <c r="B28" s="59" t="s">
        <v>185</v>
      </c>
      <c r="C28" s="59" t="s">
        <v>186</v>
      </c>
      <c r="D28" s="59" t="s">
        <v>203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22</v>
      </c>
      <c r="B29" s="59" t="s">
        <v>185</v>
      </c>
      <c r="C29" s="59" t="s">
        <v>186</v>
      </c>
      <c r="D29" s="59" t="s">
        <v>203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22</v>
      </c>
      <c r="B30" s="67" t="s">
        <v>185</v>
      </c>
      <c r="C30" s="67" t="s">
        <v>186</v>
      </c>
      <c r="D30" s="67" t="s">
        <v>203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22</v>
      </c>
      <c r="B31" s="48" t="s">
        <v>185</v>
      </c>
      <c r="C31" s="48" t="s">
        <v>186</v>
      </c>
      <c r="D31" s="48" t="s">
        <v>266</v>
      </c>
      <c r="E31" s="49" t="s">
        <v>149</v>
      </c>
      <c r="F31" s="50" t="s">
        <v>194</v>
      </c>
      <c r="G31" s="51">
        <v>36.0</v>
      </c>
      <c r="H31" s="52">
        <v>12.0</v>
      </c>
      <c r="I31" s="52">
        <v>10.0</v>
      </c>
      <c r="J31" s="52">
        <v>2.0</v>
      </c>
      <c r="K31" s="52">
        <v>1.0</v>
      </c>
      <c r="L31" s="53"/>
      <c r="M31" s="52">
        <v>1.0</v>
      </c>
      <c r="N31" s="52">
        <v>20.0</v>
      </c>
      <c r="O31" s="53"/>
      <c r="P31" s="54"/>
      <c r="Q31" s="53"/>
      <c r="R31" s="53"/>
      <c r="S31" s="52">
        <v>2.0</v>
      </c>
      <c r="T31" s="55"/>
      <c r="U31" s="55"/>
      <c r="V31" s="55"/>
      <c r="W31" s="55"/>
      <c r="X31" s="55"/>
      <c r="Y31" s="55"/>
      <c r="Z31" s="55"/>
      <c r="AA31" s="81"/>
      <c r="AB31" s="81"/>
      <c r="AC31" s="55"/>
      <c r="AD31" s="81"/>
      <c r="AE31" s="55"/>
      <c r="AF31" s="81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22</v>
      </c>
      <c r="B32" s="59" t="s">
        <v>185</v>
      </c>
      <c r="C32" s="59" t="s">
        <v>186</v>
      </c>
      <c r="D32" s="59" t="s">
        <v>266</v>
      </c>
      <c r="E32" s="39" t="s">
        <v>150</v>
      </c>
      <c r="F32" s="60" t="s">
        <v>195</v>
      </c>
      <c r="G32" s="61">
        <v>1.0</v>
      </c>
      <c r="H32" s="83">
        <v>1.0</v>
      </c>
      <c r="I32" s="83">
        <v>1.0</v>
      </c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22</v>
      </c>
      <c r="B33" s="59" t="s">
        <v>185</v>
      </c>
      <c r="C33" s="59" t="s">
        <v>186</v>
      </c>
      <c r="D33" s="59" t="s">
        <v>266</v>
      </c>
      <c r="E33" s="39" t="s">
        <v>151</v>
      </c>
      <c r="F33" s="60" t="s">
        <v>196</v>
      </c>
      <c r="G33" s="61">
        <v>1.0</v>
      </c>
      <c r="H33" s="83">
        <v>1.0</v>
      </c>
      <c r="I33" s="83">
        <v>1.0</v>
      </c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22</v>
      </c>
      <c r="B34" s="59" t="s">
        <v>185</v>
      </c>
      <c r="C34" s="59" t="s">
        <v>186</v>
      </c>
      <c r="D34" s="59" t="s">
        <v>266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22</v>
      </c>
      <c r="B35" s="67" t="s">
        <v>185</v>
      </c>
      <c r="C35" s="67" t="s">
        <v>186</v>
      </c>
      <c r="D35" s="67" t="s">
        <v>266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автомобильно-дорожный колледж" location="14!A1" ref="A3"/>
    <hyperlink display="ГАПОУ СО Екатеринбургский автомобильно-дорожный колледж" location="14!A1" ref="A10"/>
    <hyperlink display="ГАПОУ СО Екатеринбургский автомобильно-дорожный колледж" location="14!A1" ref="A11"/>
    <hyperlink display="ГАПОУ СО Екатеринбургский автомобильно-дорожный колледж" location="14!A1" ref="A12"/>
    <hyperlink display="ГАПОУ СО Екатеринбургский автомобильно-дорожный колледж" location="14!A1" ref="A13"/>
    <hyperlink display="ГАПОУ СО Екатеринбургский автомобильно-дорожный колледж" location="14!A1" ref="A14"/>
    <hyperlink display="ГАПОУ СО Екатеринбургский автомобильно-дорожный колледж" location="14!A1" ref="A15"/>
    <hyperlink display="ГАПОУ СО Екатеринбургский автомобильно-дорожный колледж" location="14!A1" ref="A16"/>
    <hyperlink display="ГАПОУ СО Екатеринбургский автомобильно-дорожный колледж" location="14!A1" ref="A17"/>
    <hyperlink display="ГАПОУ СО Екатеринбургский автомобильно-дорожный колледж" location="14!A1" ref="A18"/>
    <hyperlink display="ГАПОУ СО Екатеринбургский автомобильно-дорожный колледж" location="14!A1" ref="A19"/>
    <hyperlink display="ГАПОУ СО Екатеринбургский автомобильно-дорожный колледж" location="14!A1" ref="A20"/>
    <hyperlink display="ГАПОУ СО Екатеринбургский автомобильно-дорожный колледж" location="14!A1" ref="A21"/>
    <hyperlink display="ГАПОУ СО Екатеринбургский автомобильно-дорожный колледж" location="14!A1" ref="A22"/>
    <hyperlink display="ГАПОУ СО Екатеринбургский автомобильно-дорожный колледж" location="14!A1" ref="A23"/>
    <hyperlink display="ГАПОУ СО Екатеринбургский автомобильно-дорожный колледж" location="14!A1" ref="A24"/>
    <hyperlink display="ГАПОУ СО Екатеринбургский автомобильно-дорожный колледж" location="14!A1" ref="A25"/>
    <hyperlink display="ГАПОУ СО Екатеринбургский автомобильно-дорожный колледж" location="14!A1" ref="A26"/>
    <hyperlink display="ГАПОУ СО Екатеринбургский автомобильно-дорожный колледж" location="14!A1" ref="A27"/>
    <hyperlink display="ГАПОУ СО Екатеринбургский автомобильно-дорожный колледж" location="14!A1" ref="A28"/>
    <hyperlink display="ГАПОУ СО Екатеринбургский автомобильно-дорожный колледж" location="14!A1" ref="A29"/>
    <hyperlink display="ГАПОУ СО Екатеринбургский автомобильно-дорожный колледж" location="14!A1" ref="A30"/>
    <hyperlink display="ГАПОУ СО Екатеринбургский автомобильно-дорожный колледж" location="14!A1" ref="A31"/>
    <hyperlink display="ГАПОУ СО Екатеринбургский автомобильно-дорожный колледж" location="14!A1" ref="A32"/>
    <hyperlink display="ГАПОУ СО Екатеринбургский автомобильно-дорожный колледж" location="14!A1" ref="A33"/>
    <hyperlink display="ГАПОУ СО Екатеринбургский автомобильно-дорожный колледж" location="14!A1" ref="A34"/>
    <hyperlink display="ГАПОУ СО Екатеринбургский автомобильно-дорожный колледж" location="14!A1" ref="A35"/>
  </hyperlinks>
  <printOptions/>
  <pageMargins bottom="0.75" footer="0.0" header="0.0" left="0.7" right="0.7" top="0.75"/>
  <pageSetup fitToWidth="0"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98">
        <v>39.0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235</v>
      </c>
      <c r="H10" s="44">
        <f t="shared" si="2"/>
        <v>142</v>
      </c>
      <c r="I10" s="44">
        <f t="shared" si="2"/>
        <v>138</v>
      </c>
      <c r="J10" s="44">
        <f t="shared" si="2"/>
        <v>43</v>
      </c>
      <c r="K10" s="44">
        <f t="shared" si="2"/>
        <v>0</v>
      </c>
      <c r="L10" s="44">
        <f t="shared" si="2"/>
        <v>0</v>
      </c>
      <c r="M10" s="44">
        <f t="shared" si="2"/>
        <v>22</v>
      </c>
      <c r="N10" s="44">
        <f t="shared" si="2"/>
        <v>71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COUNTIF(AI11:AI65,"2")</f>
        <v>0</v>
      </c>
    </row>
    <row r="11" ht="14.25" customHeight="1">
      <c r="A11" s="79" t="s">
        <v>24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63.0</v>
      </c>
      <c r="H11" s="52">
        <v>41.0</v>
      </c>
      <c r="I11" s="52">
        <v>41.0</v>
      </c>
      <c r="J11" s="52">
        <v>15.0</v>
      </c>
      <c r="K11" s="52">
        <v>0.0</v>
      </c>
      <c r="L11" s="52">
        <v>0.0</v>
      </c>
      <c r="M11" s="52">
        <v>7.0</v>
      </c>
      <c r="N11" s="52">
        <v>15.0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6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5" si="4">IF(AH11="проверка пройдена",1,2)</f>
        <v>1</v>
      </c>
    </row>
    <row r="12" ht="14.25" customHeight="1">
      <c r="A12" s="82" t="s">
        <v>24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24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24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24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24</v>
      </c>
      <c r="B16" s="48" t="s">
        <v>185</v>
      </c>
      <c r="C16" s="48" t="s">
        <v>186</v>
      </c>
      <c r="D16" s="48" t="s">
        <v>193</v>
      </c>
      <c r="E16" s="49" t="s">
        <v>149</v>
      </c>
      <c r="F16" s="50" t="s">
        <v>194</v>
      </c>
      <c r="G16" s="51">
        <v>20.0</v>
      </c>
      <c r="H16" s="52">
        <v>10.0</v>
      </c>
      <c r="I16" s="52">
        <v>10.0</v>
      </c>
      <c r="J16" s="52">
        <v>3.0</v>
      </c>
      <c r="K16" s="52">
        <v>0.0</v>
      </c>
      <c r="L16" s="52">
        <v>0.0</v>
      </c>
      <c r="M16" s="52">
        <v>0.0</v>
      </c>
      <c r="N16" s="52">
        <v>10.0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24</v>
      </c>
      <c r="B17" s="59" t="s">
        <v>185</v>
      </c>
      <c r="C17" s="59" t="s">
        <v>186</v>
      </c>
      <c r="D17" s="59" t="s">
        <v>193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24</v>
      </c>
      <c r="B18" s="59" t="s">
        <v>185</v>
      </c>
      <c r="C18" s="59" t="s">
        <v>186</v>
      </c>
      <c r="D18" s="59" t="s">
        <v>193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24</v>
      </c>
      <c r="B19" s="59" t="s">
        <v>185</v>
      </c>
      <c r="C19" s="59" t="s">
        <v>186</v>
      </c>
      <c r="D19" s="59" t="s">
        <v>193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24</v>
      </c>
      <c r="B20" s="67" t="s">
        <v>185</v>
      </c>
      <c r="C20" s="67" t="s">
        <v>186</v>
      </c>
      <c r="D20" s="67" t="s">
        <v>193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24</v>
      </c>
      <c r="B21" s="48" t="s">
        <v>185</v>
      </c>
      <c r="C21" s="48" t="s">
        <v>186</v>
      </c>
      <c r="D21" s="48" t="s">
        <v>267</v>
      </c>
      <c r="E21" s="49" t="s">
        <v>149</v>
      </c>
      <c r="F21" s="50" t="s">
        <v>194</v>
      </c>
      <c r="G21" s="51">
        <v>30.0</v>
      </c>
      <c r="H21" s="52">
        <v>20.0</v>
      </c>
      <c r="I21" s="52">
        <v>19.0</v>
      </c>
      <c r="J21" s="52">
        <v>7.0</v>
      </c>
      <c r="K21" s="52">
        <v>0.0</v>
      </c>
      <c r="L21" s="52">
        <v>0.0</v>
      </c>
      <c r="M21" s="52">
        <v>0.0</v>
      </c>
      <c r="N21" s="52">
        <v>10.0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24</v>
      </c>
      <c r="B22" s="59" t="s">
        <v>185</v>
      </c>
      <c r="C22" s="59" t="s">
        <v>186</v>
      </c>
      <c r="D22" s="59" t="s">
        <v>267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24</v>
      </c>
      <c r="B23" s="59" t="s">
        <v>185</v>
      </c>
      <c r="C23" s="59" t="s">
        <v>186</v>
      </c>
      <c r="D23" s="59" t="s">
        <v>267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24</v>
      </c>
      <c r="B24" s="59" t="s">
        <v>185</v>
      </c>
      <c r="C24" s="59" t="s">
        <v>186</v>
      </c>
      <c r="D24" s="59" t="s">
        <v>267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24</v>
      </c>
      <c r="B25" s="67" t="s">
        <v>185</v>
      </c>
      <c r="C25" s="67" t="s">
        <v>186</v>
      </c>
      <c r="D25" s="67" t="s">
        <v>267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24</v>
      </c>
      <c r="B26" s="48" t="s">
        <v>185</v>
      </c>
      <c r="C26" s="48" t="s">
        <v>186</v>
      </c>
      <c r="D26" s="48" t="s">
        <v>257</v>
      </c>
      <c r="E26" s="49" t="s">
        <v>149</v>
      </c>
      <c r="F26" s="50" t="s">
        <v>194</v>
      </c>
      <c r="G26" s="51">
        <v>25.0</v>
      </c>
      <c r="H26" s="52">
        <v>12.0</v>
      </c>
      <c r="I26" s="52">
        <v>12.0</v>
      </c>
      <c r="J26" s="52">
        <v>6.0</v>
      </c>
      <c r="K26" s="52">
        <v>0.0</v>
      </c>
      <c r="L26" s="52">
        <v>0.0</v>
      </c>
      <c r="M26" s="52">
        <v>4.0</v>
      </c>
      <c r="N26" s="52">
        <v>9.0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24</v>
      </c>
      <c r="B27" s="59" t="s">
        <v>185</v>
      </c>
      <c r="C27" s="59" t="s">
        <v>186</v>
      </c>
      <c r="D27" s="59" t="s">
        <v>257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24</v>
      </c>
      <c r="B28" s="59" t="s">
        <v>185</v>
      </c>
      <c r="C28" s="59" t="s">
        <v>186</v>
      </c>
      <c r="D28" s="59" t="s">
        <v>257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24</v>
      </c>
      <c r="B29" s="59" t="s">
        <v>185</v>
      </c>
      <c r="C29" s="59" t="s">
        <v>186</v>
      </c>
      <c r="D29" s="59" t="s">
        <v>257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24</v>
      </c>
      <c r="B30" s="67" t="s">
        <v>185</v>
      </c>
      <c r="C30" s="67" t="s">
        <v>186</v>
      </c>
      <c r="D30" s="67" t="s">
        <v>257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24</v>
      </c>
      <c r="B31" s="48" t="s">
        <v>185</v>
      </c>
      <c r="C31" s="48" t="s">
        <v>186</v>
      </c>
      <c r="D31" s="48" t="s">
        <v>268</v>
      </c>
      <c r="E31" s="49" t="s">
        <v>149</v>
      </c>
      <c r="F31" s="50" t="s">
        <v>194</v>
      </c>
      <c r="G31" s="51">
        <v>26.0</v>
      </c>
      <c r="H31" s="52">
        <v>20.0</v>
      </c>
      <c r="I31" s="52">
        <v>19.0</v>
      </c>
      <c r="J31" s="52">
        <v>9.0</v>
      </c>
      <c r="K31" s="52">
        <v>0.0</v>
      </c>
      <c r="L31" s="52">
        <v>0.0</v>
      </c>
      <c r="M31" s="52">
        <v>3.0</v>
      </c>
      <c r="N31" s="52">
        <v>3.0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24</v>
      </c>
      <c r="B32" s="59" t="s">
        <v>185</v>
      </c>
      <c r="C32" s="59" t="s">
        <v>186</v>
      </c>
      <c r="D32" s="59" t="s">
        <v>268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24</v>
      </c>
      <c r="B33" s="59" t="s">
        <v>185</v>
      </c>
      <c r="C33" s="59" t="s">
        <v>186</v>
      </c>
      <c r="D33" s="59" t="s">
        <v>268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24</v>
      </c>
      <c r="B34" s="59" t="s">
        <v>185</v>
      </c>
      <c r="C34" s="59" t="s">
        <v>186</v>
      </c>
      <c r="D34" s="59" t="s">
        <v>268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24</v>
      </c>
      <c r="B35" s="67" t="s">
        <v>185</v>
      </c>
      <c r="C35" s="67" t="s">
        <v>186</v>
      </c>
      <c r="D35" s="67" t="s">
        <v>268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24</v>
      </c>
      <c r="B36" s="48" t="s">
        <v>185</v>
      </c>
      <c r="C36" s="48" t="s">
        <v>186</v>
      </c>
      <c r="D36" s="48" t="s">
        <v>227</v>
      </c>
      <c r="E36" s="49" t="s">
        <v>149</v>
      </c>
      <c r="F36" s="50" t="s">
        <v>194</v>
      </c>
      <c r="G36" s="51">
        <v>24.0</v>
      </c>
      <c r="H36" s="52">
        <v>14.0</v>
      </c>
      <c r="I36" s="52">
        <v>14.0</v>
      </c>
      <c r="J36" s="52">
        <v>1.0</v>
      </c>
      <c r="K36" s="52">
        <v>0.0</v>
      </c>
      <c r="L36" s="52">
        <v>0.0</v>
      </c>
      <c r="M36" s="52">
        <v>2.0</v>
      </c>
      <c r="N36" s="52">
        <v>8.0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24</v>
      </c>
      <c r="B37" s="59" t="s">
        <v>185</v>
      </c>
      <c r="C37" s="59" t="s">
        <v>186</v>
      </c>
      <c r="D37" s="59" t="s">
        <v>227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24</v>
      </c>
      <c r="B38" s="59" t="s">
        <v>185</v>
      </c>
      <c r="C38" s="59" t="s">
        <v>186</v>
      </c>
      <c r="D38" s="59" t="s">
        <v>227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24</v>
      </c>
      <c r="B39" s="59" t="s">
        <v>185</v>
      </c>
      <c r="C39" s="59" t="s">
        <v>186</v>
      </c>
      <c r="D39" s="59" t="s">
        <v>227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24</v>
      </c>
      <c r="B40" s="67" t="s">
        <v>185</v>
      </c>
      <c r="C40" s="67" t="s">
        <v>186</v>
      </c>
      <c r="D40" s="67" t="s">
        <v>227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24</v>
      </c>
      <c r="B41" s="48" t="s">
        <v>185</v>
      </c>
      <c r="C41" s="48" t="s">
        <v>186</v>
      </c>
      <c r="D41" s="48" t="s">
        <v>240</v>
      </c>
      <c r="E41" s="49" t="s">
        <v>149</v>
      </c>
      <c r="F41" s="50" t="s">
        <v>194</v>
      </c>
      <c r="G41" s="51">
        <v>12.0</v>
      </c>
      <c r="H41" s="52">
        <v>9.0</v>
      </c>
      <c r="I41" s="52">
        <v>8.0</v>
      </c>
      <c r="J41" s="52">
        <v>0.0</v>
      </c>
      <c r="K41" s="52">
        <v>0.0</v>
      </c>
      <c r="L41" s="52">
        <v>0.0</v>
      </c>
      <c r="M41" s="52">
        <v>1.0</v>
      </c>
      <c r="N41" s="52">
        <v>2.0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24</v>
      </c>
      <c r="B42" s="59" t="s">
        <v>185</v>
      </c>
      <c r="C42" s="59" t="s">
        <v>186</v>
      </c>
      <c r="D42" s="59" t="s">
        <v>240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24</v>
      </c>
      <c r="B43" s="59" t="s">
        <v>185</v>
      </c>
      <c r="C43" s="59" t="s">
        <v>186</v>
      </c>
      <c r="D43" s="59" t="s">
        <v>240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24</v>
      </c>
      <c r="B44" s="59" t="s">
        <v>185</v>
      </c>
      <c r="C44" s="59" t="s">
        <v>186</v>
      </c>
      <c r="D44" s="59" t="s">
        <v>240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24</v>
      </c>
      <c r="B45" s="67" t="s">
        <v>185</v>
      </c>
      <c r="C45" s="67" t="s">
        <v>186</v>
      </c>
      <c r="D45" s="67" t="s">
        <v>240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24</v>
      </c>
      <c r="B46" s="48" t="s">
        <v>185</v>
      </c>
      <c r="C46" s="48" t="s">
        <v>186</v>
      </c>
      <c r="D46" s="48" t="s">
        <v>237</v>
      </c>
      <c r="E46" s="49" t="s">
        <v>149</v>
      </c>
      <c r="F46" s="50" t="s">
        <v>194</v>
      </c>
      <c r="G46" s="51">
        <v>16.0</v>
      </c>
      <c r="H46" s="52">
        <v>6.0</v>
      </c>
      <c r="I46" s="52">
        <v>6.0</v>
      </c>
      <c r="J46" s="52">
        <v>0.0</v>
      </c>
      <c r="K46" s="52">
        <v>0.0</v>
      </c>
      <c r="L46" s="52">
        <v>0.0</v>
      </c>
      <c r="M46" s="52">
        <v>3.0</v>
      </c>
      <c r="N46" s="52">
        <v>7.0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24</v>
      </c>
      <c r="B47" s="59" t="s">
        <v>185</v>
      </c>
      <c r="C47" s="59" t="s">
        <v>186</v>
      </c>
      <c r="D47" s="59" t="s">
        <v>237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24</v>
      </c>
      <c r="B48" s="59" t="s">
        <v>185</v>
      </c>
      <c r="C48" s="59" t="s">
        <v>186</v>
      </c>
      <c r="D48" s="59" t="s">
        <v>237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24</v>
      </c>
      <c r="B49" s="59" t="s">
        <v>185</v>
      </c>
      <c r="C49" s="59" t="s">
        <v>186</v>
      </c>
      <c r="D49" s="59" t="s">
        <v>237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24</v>
      </c>
      <c r="B50" s="67" t="s">
        <v>185</v>
      </c>
      <c r="C50" s="67" t="s">
        <v>186</v>
      </c>
      <c r="D50" s="67" t="s">
        <v>237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24</v>
      </c>
      <c r="B51" s="48" t="s">
        <v>185</v>
      </c>
      <c r="C51" s="48" t="s">
        <v>186</v>
      </c>
      <c r="D51" s="48" t="s">
        <v>269</v>
      </c>
      <c r="E51" s="49" t="s">
        <v>149</v>
      </c>
      <c r="F51" s="50" t="s">
        <v>194</v>
      </c>
      <c r="G51" s="51">
        <v>19.0</v>
      </c>
      <c r="H51" s="52">
        <v>10.0</v>
      </c>
      <c r="I51" s="52">
        <v>9.0</v>
      </c>
      <c r="J51" s="52">
        <v>2.0</v>
      </c>
      <c r="K51" s="52">
        <v>0.0</v>
      </c>
      <c r="L51" s="52">
        <v>0.0</v>
      </c>
      <c r="M51" s="52">
        <v>2.0</v>
      </c>
      <c r="N51" s="52">
        <v>7.0</v>
      </c>
      <c r="O51" s="52">
        <v>0.0</v>
      </c>
      <c r="P51" s="80">
        <v>0.0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24</v>
      </c>
      <c r="B52" s="59" t="s">
        <v>185</v>
      </c>
      <c r="C52" s="59" t="s">
        <v>186</v>
      </c>
      <c r="D52" s="59" t="s">
        <v>269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24</v>
      </c>
      <c r="B53" s="59" t="s">
        <v>185</v>
      </c>
      <c r="C53" s="59" t="s">
        <v>186</v>
      </c>
      <c r="D53" s="59" t="s">
        <v>269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24</v>
      </c>
      <c r="B54" s="59" t="s">
        <v>185</v>
      </c>
      <c r="C54" s="59" t="s">
        <v>186</v>
      </c>
      <c r="D54" s="59" t="s">
        <v>269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24</v>
      </c>
      <c r="B55" s="67" t="s">
        <v>185</v>
      </c>
      <c r="C55" s="67" t="s">
        <v>186</v>
      </c>
      <c r="D55" s="67" t="s">
        <v>269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24</v>
      </c>
      <c r="B56" s="48" t="s">
        <v>185</v>
      </c>
      <c r="C56" s="48" t="s">
        <v>186</v>
      </c>
      <c r="D56" s="48" t="s">
        <v>270</v>
      </c>
      <c r="E56" s="49" t="s">
        <v>149</v>
      </c>
      <c r="F56" s="50" t="s">
        <v>194</v>
      </c>
      <c r="G56" s="51">
        <v>68.0</v>
      </c>
      <c r="H56" s="52">
        <v>56.0</v>
      </c>
      <c r="I56" s="52">
        <v>52.0</v>
      </c>
      <c r="J56" s="52">
        <v>0.0</v>
      </c>
      <c r="K56" s="52">
        <v>0.0</v>
      </c>
      <c r="L56" s="52">
        <v>1.0</v>
      </c>
      <c r="M56" s="52">
        <v>6.0</v>
      </c>
      <c r="N56" s="52">
        <v>5.0</v>
      </c>
      <c r="O56" s="52">
        <v>0.0</v>
      </c>
      <c r="P56" s="80">
        <v>0.0</v>
      </c>
      <c r="Q56" s="52">
        <v>0.0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55"/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24</v>
      </c>
      <c r="B57" s="59" t="s">
        <v>185</v>
      </c>
      <c r="C57" s="59" t="s">
        <v>186</v>
      </c>
      <c r="D57" s="59" t="s">
        <v>270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24</v>
      </c>
      <c r="B58" s="59" t="s">
        <v>185</v>
      </c>
      <c r="C58" s="59" t="s">
        <v>186</v>
      </c>
      <c r="D58" s="59" t="s">
        <v>270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24</v>
      </c>
      <c r="B59" s="59" t="s">
        <v>185</v>
      </c>
      <c r="C59" s="59" t="s">
        <v>186</v>
      </c>
      <c r="D59" s="59" t="s">
        <v>270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24</v>
      </c>
      <c r="B60" s="67" t="s">
        <v>185</v>
      </c>
      <c r="C60" s="67" t="s">
        <v>186</v>
      </c>
      <c r="D60" s="67" t="s">
        <v>270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24</v>
      </c>
      <c r="B61" s="48" t="s">
        <v>185</v>
      </c>
      <c r="C61" s="48" t="s">
        <v>186</v>
      </c>
      <c r="D61" s="48" t="s">
        <v>224</v>
      </c>
      <c r="E61" s="49" t="s">
        <v>149</v>
      </c>
      <c r="F61" s="50" t="s">
        <v>194</v>
      </c>
      <c r="G61" s="51">
        <v>9.0</v>
      </c>
      <c r="H61" s="52">
        <v>9.0</v>
      </c>
      <c r="I61" s="52">
        <v>9.0</v>
      </c>
      <c r="J61" s="52">
        <v>9.0</v>
      </c>
      <c r="K61" s="52">
        <v>0.0</v>
      </c>
      <c r="L61" s="52">
        <v>0.0</v>
      </c>
      <c r="M61" s="52">
        <v>0.0</v>
      </c>
      <c r="N61" s="52">
        <v>0.0</v>
      </c>
      <c r="O61" s="52">
        <v>0.0</v>
      </c>
      <c r="P61" s="80">
        <v>0.0</v>
      </c>
      <c r="Q61" s="52">
        <v>0.0</v>
      </c>
      <c r="R61" s="52">
        <v>0.0</v>
      </c>
      <c r="S61" s="52">
        <v>0.0</v>
      </c>
      <c r="T61" s="81">
        <v>0.0</v>
      </c>
      <c r="U61" s="81">
        <v>0.0</v>
      </c>
      <c r="V61" s="81">
        <v>0.0</v>
      </c>
      <c r="W61" s="81">
        <v>0.0</v>
      </c>
      <c r="X61" s="81">
        <v>0.0</v>
      </c>
      <c r="Y61" s="81">
        <v>0.0</v>
      </c>
      <c r="Z61" s="81">
        <v>0.0</v>
      </c>
      <c r="AA61" s="81">
        <v>0.0</v>
      </c>
      <c r="AB61" s="81">
        <v>0.0</v>
      </c>
      <c r="AC61" s="81">
        <v>0.0</v>
      </c>
      <c r="AD61" s="81">
        <v>0.0</v>
      </c>
      <c r="AE61" s="81">
        <v>0.0</v>
      </c>
      <c r="AF61" s="81">
        <v>0.0</v>
      </c>
      <c r="AG61" s="55"/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24</v>
      </c>
      <c r="B62" s="59" t="s">
        <v>185</v>
      </c>
      <c r="C62" s="59" t="s">
        <v>186</v>
      </c>
      <c r="D62" s="59" t="s">
        <v>224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24</v>
      </c>
      <c r="B63" s="59" t="s">
        <v>185</v>
      </c>
      <c r="C63" s="59" t="s">
        <v>186</v>
      </c>
      <c r="D63" s="59" t="s">
        <v>224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24</v>
      </c>
      <c r="B64" s="59" t="s">
        <v>185</v>
      </c>
      <c r="C64" s="59" t="s">
        <v>186</v>
      </c>
      <c r="D64" s="59" t="s">
        <v>224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24</v>
      </c>
      <c r="B65" s="67" t="s">
        <v>185</v>
      </c>
      <c r="C65" s="67" t="s">
        <v>186</v>
      </c>
      <c r="D65" s="67" t="s">
        <v>224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ГАПОУ СО Екатеринбургский монтажный колледж" location="16!A1" ref="A3"/>
    <hyperlink display="ГАПОУ СО Екатеринбургский монтажный колледж" location="16!A1" ref="A10"/>
    <hyperlink display="ГАПОУ СО Екатеринбургский монтажный колледж" location="16!A1" ref="A11"/>
    <hyperlink display="ГАПОУ СО Екатеринбургский монтажный колледж" location="16!A1" ref="A12"/>
    <hyperlink display="ГАПОУ СО Екатеринбургский монтажный колледж" location="16!A1" ref="A13"/>
    <hyperlink display="ГАПОУ СО Екатеринбургский монтажный колледж" location="16!A1" ref="A14"/>
    <hyperlink display="ГАПОУ СО Екатеринбургский монтажный колледж" location="16!A1" ref="A15"/>
    <hyperlink display="ГАПОУ СО Екатеринбургский монтажный колледж" location="16!A1" ref="A16"/>
    <hyperlink display="ГАПОУ СО Екатеринбургский монтажный колледж" location="16!A1" ref="A17"/>
    <hyperlink display="ГАПОУ СО Екатеринбургский монтажный колледж" location="16!A1" ref="A18"/>
    <hyperlink display="ГАПОУ СО Екатеринбургский монтажный колледж" location="16!A1" ref="A19"/>
    <hyperlink display="ГАПОУ СО Екатеринбургский монтажный колледж" location="16!A1" ref="A20"/>
    <hyperlink display="ГАПОУ СО Екатеринбургский монтажный колледж" location="16!A1" ref="A21"/>
    <hyperlink display="ГАПОУ СО Екатеринбургский монтажный колледж" location="16!A1" ref="A22"/>
    <hyperlink display="ГАПОУ СО Екатеринбургский монтажный колледж" location="16!A1" ref="A23"/>
    <hyperlink display="ГАПОУ СО Екатеринбургский монтажный колледж" location="16!A1" ref="A24"/>
    <hyperlink display="ГАПОУ СО Екатеринбургский монтажный колледж" location="16!A1" ref="A25"/>
    <hyperlink display="ГАПОУ СО Екатеринбургский монтажный колледж" location="16!A1" ref="A26"/>
    <hyperlink display="ГАПОУ СО Екатеринбургский монтажный колледж" location="16!A1" ref="A27"/>
    <hyperlink display="ГАПОУ СО Екатеринбургский монтажный колледж" location="16!A1" ref="A28"/>
    <hyperlink display="ГАПОУ СО Екатеринбургский монтажный колледж" location="16!A1" ref="A29"/>
    <hyperlink display="ГАПОУ СО Екатеринбургский монтажный колледж" location="16!A1" ref="A30"/>
    <hyperlink display="ГАПОУ СО Екатеринбургский монтажный колледж" location="16!A1" ref="A31"/>
    <hyperlink display="ГАПОУ СО Екатеринбургский монтажный колледж" location="16!A1" ref="A32"/>
    <hyperlink display="ГАПОУ СО Екатеринбургский монтажный колледж" location="16!A1" ref="A33"/>
    <hyperlink display="ГАПОУ СО Екатеринбургский монтажный колледж" location="16!A1" ref="A34"/>
    <hyperlink display="ГАПОУ СО Екатеринбургский монтажный колледж" location="16!A1" ref="A35"/>
    <hyperlink display="ГАПОУ СО Екатеринбургский монтажный колледж" location="16!A1" ref="A36"/>
    <hyperlink display="ГАПОУ СО Екатеринбургский монтажный колледж" location="16!A1" ref="A37"/>
    <hyperlink display="ГАПОУ СО Екатеринбургский монтажный колледж" location="16!A1" ref="A38"/>
    <hyperlink display="ГАПОУ СО Екатеринбургский монтажный колледж" location="16!A1" ref="A39"/>
    <hyperlink display="ГАПОУ СО Екатеринбургский монтажный колледж" location="16!A1" ref="A40"/>
    <hyperlink display="ГАПОУ СО Екатеринбургский монтажный колледж" location="16!A1" ref="A41"/>
    <hyperlink display="ГАПОУ СО Екатеринбургский монтажный колледж" location="16!A1" ref="A42"/>
    <hyperlink display="ГАПОУ СО Екатеринбургский монтажный колледж" location="16!A1" ref="A43"/>
    <hyperlink display="ГАПОУ СО Екатеринбургский монтажный колледж" location="16!A1" ref="A44"/>
    <hyperlink display="ГАПОУ СО Екатеринбургский монтажный колледж" location="16!A1" ref="A45"/>
    <hyperlink display="ГАПОУ СО Екатеринбургский монтажный колледж" location="16!A1" ref="A46"/>
    <hyperlink display="ГАПОУ СО Екатеринбургский монтажный колледж" location="16!A1" ref="A47"/>
    <hyperlink display="ГАПОУ СО Екатеринбургский монтажный колледж" location="16!A1" ref="A48"/>
    <hyperlink display="ГАПОУ СО Екатеринбургский монтажный колледж" location="16!A1" ref="A49"/>
    <hyperlink display="ГАПОУ СО Екатеринбургский монтажный колледж" location="16!A1" ref="A50"/>
    <hyperlink display="ГАПОУ СО Екатеринбургский монтажный колледж" location="16!A1" ref="A51"/>
    <hyperlink display="ГАПОУ СО Екатеринбургский монтажный колледж" location="16!A1" ref="A52"/>
    <hyperlink display="ГАПОУ СО Екатеринбургский монтажный колледж" location="16!A1" ref="A53"/>
    <hyperlink display="ГАПОУ СО Екатеринбургский монтажный колледж" location="16!A1" ref="A54"/>
    <hyperlink display="ГАПОУ СО Екатеринбургский монтажный колледж" location="16!A1" ref="A55"/>
    <hyperlink display="ГАПОУ СО Екатеринбургский монтажный колледж" location="16!A1" ref="A56"/>
    <hyperlink display="ГАПОУ СО Екатеринбургский монтажный колледж" location="16!A1" ref="A57"/>
    <hyperlink display="ГАПОУ СО Екатеринбургский монтажный колледж" location="16!A1" ref="A58"/>
    <hyperlink display="ГАПОУ СО Екатеринбургский монтажный колледж" location="16!A1" ref="A59"/>
    <hyperlink display="ГАПОУ СО Екатеринбургский монтажный колледж" location="16!A1" ref="A60"/>
    <hyperlink display="ГАПОУ СО Екатеринбургский монтажный колледж" location="16!A1" ref="A61"/>
    <hyperlink display="ГАПОУ СО Екатеринбургский монтажный колледж" location="16!A1" ref="A62"/>
    <hyperlink display="ГАПОУ СО Екатеринбургский монтажный колледж" location="16!A1" ref="A63"/>
    <hyperlink display="ГАПОУ СО Екатеринбургский монтажный колледж" location="16!A1" ref="A64"/>
    <hyperlink display="ГАПОУ СО Екатеринбургский монтажный колледж" location="16!A1" ref="A65"/>
  </hyperlinks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I10" si="2">SUM(G11,G16,G21,G26,G31,G36,G41,G46,G51,G56)</f>
        <v>166</v>
      </c>
      <c r="H10" s="44">
        <f t="shared" si="2"/>
        <v>88</v>
      </c>
      <c r="I10" s="44">
        <f t="shared" si="2"/>
        <v>69</v>
      </c>
      <c r="J10" s="99">
        <v>0.0</v>
      </c>
      <c r="K10" s="99">
        <v>0.0</v>
      </c>
      <c r="L10" s="44">
        <f t="shared" ref="L10:P10" si="3">SUM(L11,L16,L21,L26,L31,L36,L41,L46,L51,L56)</f>
        <v>0</v>
      </c>
      <c r="M10" s="44">
        <f t="shared" si="3"/>
        <v>14</v>
      </c>
      <c r="N10" s="44">
        <f t="shared" si="3"/>
        <v>45</v>
      </c>
      <c r="O10" s="44">
        <f t="shared" si="3"/>
        <v>1</v>
      </c>
      <c r="P10" s="44">
        <f t="shared" si="3"/>
        <v>2</v>
      </c>
      <c r="Q10" s="44"/>
      <c r="R10" s="44">
        <f t="shared" ref="R10:V10" si="4">SUM(R11,R16,R21,R26,R31,R36,R41,R46,R51,R56)</f>
        <v>0</v>
      </c>
      <c r="S10" s="44">
        <f t="shared" si="4"/>
        <v>0</v>
      </c>
      <c r="T10" s="44">
        <f t="shared" si="4"/>
        <v>0</v>
      </c>
      <c r="U10" s="44">
        <f t="shared" si="4"/>
        <v>0</v>
      </c>
      <c r="V10" s="44">
        <f t="shared" si="4"/>
        <v>0</v>
      </c>
      <c r="W10" s="44"/>
      <c r="X10" s="44">
        <f t="shared" ref="X10:AF10" si="5">SUM(X11,X16,X21,X26,X31,X36,X41,X46,X51,X56)</f>
        <v>0</v>
      </c>
      <c r="Y10" s="44">
        <f t="shared" si="5"/>
        <v>1</v>
      </c>
      <c r="Z10" s="44">
        <f t="shared" si="5"/>
        <v>0</v>
      </c>
      <c r="AA10" s="44">
        <f t="shared" si="5"/>
        <v>6</v>
      </c>
      <c r="AB10" s="44">
        <f t="shared" si="5"/>
        <v>0</v>
      </c>
      <c r="AC10" s="44">
        <f t="shared" si="5"/>
        <v>0</v>
      </c>
      <c r="AD10" s="44">
        <f t="shared" si="5"/>
        <v>7</v>
      </c>
      <c r="AE10" s="44">
        <f t="shared" si="5"/>
        <v>0</v>
      </c>
      <c r="AF10" s="44">
        <f t="shared" si="5"/>
        <v>0</v>
      </c>
      <c r="AG10" s="100">
        <v>0.0</v>
      </c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COUNTIF(AI11:AI60,"2")</f>
        <v>0</v>
      </c>
    </row>
    <row r="11" ht="14.25" customHeight="1">
      <c r="A11" s="79" t="s">
        <v>25</v>
      </c>
      <c r="B11" s="48" t="s">
        <v>185</v>
      </c>
      <c r="C11" s="48" t="s">
        <v>186</v>
      </c>
      <c r="D11" s="48" t="s">
        <v>218</v>
      </c>
      <c r="E11" s="49" t="s">
        <v>149</v>
      </c>
      <c r="F11" s="50" t="s">
        <v>188</v>
      </c>
      <c r="G11" s="51">
        <v>9.0</v>
      </c>
      <c r="H11" s="52">
        <v>3.0</v>
      </c>
      <c r="I11" s="52">
        <v>3.0</v>
      </c>
      <c r="J11" s="52">
        <v>0.0</v>
      </c>
      <c r="K11" s="52">
        <v>0.0</v>
      </c>
      <c r="L11" s="52">
        <v>0.0</v>
      </c>
      <c r="M11" s="52">
        <v>1.0</v>
      </c>
      <c r="N11" s="52">
        <v>5.0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60" si="6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0" si="7">IF(AH11="проверка пройдена",1,2)</f>
        <v>1</v>
      </c>
    </row>
    <row r="12" ht="14.25" customHeight="1">
      <c r="A12" s="82" t="s">
        <v>25</v>
      </c>
      <c r="B12" s="59" t="s">
        <v>185</v>
      </c>
      <c r="C12" s="59" t="s">
        <v>186</v>
      </c>
      <c r="D12" s="59" t="s">
        <v>218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6"/>
        <v>проверка пройдена</v>
      </c>
      <c r="AI12" s="57">
        <f t="shared" si="7"/>
        <v>1</v>
      </c>
    </row>
    <row r="13" ht="14.25" customHeight="1">
      <c r="A13" s="82" t="s">
        <v>25</v>
      </c>
      <c r="B13" s="59" t="s">
        <v>185</v>
      </c>
      <c r="C13" s="59" t="s">
        <v>186</v>
      </c>
      <c r="D13" s="59" t="s">
        <v>218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6"/>
        <v>проверка пройдена</v>
      </c>
      <c r="AI13" s="57">
        <f t="shared" si="7"/>
        <v>1</v>
      </c>
    </row>
    <row r="14" ht="14.25" customHeight="1">
      <c r="A14" s="82" t="s">
        <v>25</v>
      </c>
      <c r="B14" s="59" t="s">
        <v>185</v>
      </c>
      <c r="C14" s="59" t="s">
        <v>186</v>
      </c>
      <c r="D14" s="59" t="s">
        <v>218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6"/>
        <v>проверка пройдена</v>
      </c>
      <c r="AI14" s="57">
        <f t="shared" si="7"/>
        <v>1</v>
      </c>
    </row>
    <row r="15" ht="14.25" customHeight="1">
      <c r="A15" s="86" t="s">
        <v>25</v>
      </c>
      <c r="B15" s="67" t="s">
        <v>185</v>
      </c>
      <c r="C15" s="67" t="s">
        <v>186</v>
      </c>
      <c r="D15" s="67" t="s">
        <v>218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6"/>
        <v>проверка пройдена</v>
      </c>
      <c r="AI15" s="57">
        <f t="shared" si="7"/>
        <v>1</v>
      </c>
    </row>
    <row r="16" ht="14.25" customHeight="1">
      <c r="A16" s="79" t="s">
        <v>25</v>
      </c>
      <c r="B16" s="48" t="s">
        <v>185</v>
      </c>
      <c r="C16" s="48" t="s">
        <v>186</v>
      </c>
      <c r="D16" s="48" t="s">
        <v>242</v>
      </c>
      <c r="E16" s="49" t="s">
        <v>149</v>
      </c>
      <c r="F16" s="50" t="s">
        <v>194</v>
      </c>
      <c r="G16" s="51">
        <v>12.0</v>
      </c>
      <c r="H16" s="52">
        <v>7.0</v>
      </c>
      <c r="I16" s="52">
        <v>6.0</v>
      </c>
      <c r="J16" s="52">
        <v>0.0</v>
      </c>
      <c r="K16" s="52">
        <v>0.0</v>
      </c>
      <c r="L16" s="52">
        <v>0.0</v>
      </c>
      <c r="M16" s="52">
        <v>1.0</v>
      </c>
      <c r="N16" s="52">
        <v>3.0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1.0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6"/>
        <v>проверка пройдена</v>
      </c>
      <c r="AI16" s="57">
        <f t="shared" si="7"/>
        <v>1</v>
      </c>
    </row>
    <row r="17" ht="14.25" customHeight="1">
      <c r="A17" s="82" t="s">
        <v>25</v>
      </c>
      <c r="B17" s="59" t="s">
        <v>185</v>
      </c>
      <c r="C17" s="59" t="s">
        <v>186</v>
      </c>
      <c r="D17" s="59" t="s">
        <v>242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6"/>
        <v>проверка пройдена</v>
      </c>
      <c r="AI17" s="57">
        <f t="shared" si="7"/>
        <v>1</v>
      </c>
    </row>
    <row r="18" ht="14.25" customHeight="1">
      <c r="A18" s="82" t="s">
        <v>25</v>
      </c>
      <c r="B18" s="59" t="s">
        <v>185</v>
      </c>
      <c r="C18" s="59" t="s">
        <v>186</v>
      </c>
      <c r="D18" s="59" t="s">
        <v>242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6"/>
        <v>проверка пройдена</v>
      </c>
      <c r="AI18" s="57">
        <f t="shared" si="7"/>
        <v>1</v>
      </c>
    </row>
    <row r="19" ht="14.25" customHeight="1">
      <c r="A19" s="82" t="s">
        <v>25</v>
      </c>
      <c r="B19" s="59" t="s">
        <v>185</v>
      </c>
      <c r="C19" s="59" t="s">
        <v>186</v>
      </c>
      <c r="D19" s="59" t="s">
        <v>242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6"/>
        <v>проверка пройдена</v>
      </c>
      <c r="AI19" s="57">
        <f t="shared" si="7"/>
        <v>1</v>
      </c>
    </row>
    <row r="20" ht="14.25" customHeight="1">
      <c r="A20" s="86" t="s">
        <v>25</v>
      </c>
      <c r="B20" s="67" t="s">
        <v>185</v>
      </c>
      <c r="C20" s="67" t="s">
        <v>186</v>
      </c>
      <c r="D20" s="67" t="s">
        <v>242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6"/>
        <v>проверка пройдена</v>
      </c>
      <c r="AI20" s="57">
        <f t="shared" si="7"/>
        <v>1</v>
      </c>
    </row>
    <row r="21" ht="14.25" customHeight="1">
      <c r="A21" s="79" t="s">
        <v>25</v>
      </c>
      <c r="B21" s="48" t="s">
        <v>185</v>
      </c>
      <c r="C21" s="48" t="s">
        <v>186</v>
      </c>
      <c r="D21" s="48" t="s">
        <v>259</v>
      </c>
      <c r="E21" s="49" t="s">
        <v>149</v>
      </c>
      <c r="F21" s="50" t="s">
        <v>194</v>
      </c>
      <c r="G21" s="51">
        <v>36.0</v>
      </c>
      <c r="H21" s="52">
        <v>19.0</v>
      </c>
      <c r="I21" s="52">
        <v>19.0</v>
      </c>
      <c r="J21" s="52">
        <v>0.0</v>
      </c>
      <c r="K21" s="52">
        <v>0.0</v>
      </c>
      <c r="L21" s="52">
        <v>0.0</v>
      </c>
      <c r="M21" s="52">
        <v>2.0</v>
      </c>
      <c r="N21" s="52">
        <v>9.0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2.0</v>
      </c>
      <c r="AB21" s="81">
        <v>0.0</v>
      </c>
      <c r="AC21" s="81">
        <v>0.0</v>
      </c>
      <c r="AD21" s="81">
        <v>4.0</v>
      </c>
      <c r="AE21" s="81">
        <v>0.0</v>
      </c>
      <c r="AF21" s="81">
        <v>0.0</v>
      </c>
      <c r="AG21" s="81">
        <v>0.0</v>
      </c>
      <c r="AH21" s="56" t="str">
        <f t="shared" si="6"/>
        <v>проверка пройдена</v>
      </c>
      <c r="AI21" s="57">
        <f t="shared" si="7"/>
        <v>1</v>
      </c>
    </row>
    <row r="22" ht="14.25" customHeight="1">
      <c r="A22" s="82" t="s">
        <v>25</v>
      </c>
      <c r="B22" s="59" t="s">
        <v>185</v>
      </c>
      <c r="C22" s="59" t="s">
        <v>186</v>
      </c>
      <c r="D22" s="59" t="s">
        <v>259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6"/>
        <v>проверка пройдена</v>
      </c>
      <c r="AI22" s="57">
        <f t="shared" si="7"/>
        <v>1</v>
      </c>
    </row>
    <row r="23" ht="14.25" customHeight="1">
      <c r="A23" s="82" t="s">
        <v>25</v>
      </c>
      <c r="B23" s="59" t="s">
        <v>185</v>
      </c>
      <c r="C23" s="59" t="s">
        <v>186</v>
      </c>
      <c r="D23" s="59" t="s">
        <v>259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6"/>
        <v>проверка пройдена</v>
      </c>
      <c r="AI23" s="57">
        <f t="shared" si="7"/>
        <v>1</v>
      </c>
    </row>
    <row r="24" ht="14.25" customHeight="1">
      <c r="A24" s="82" t="s">
        <v>25</v>
      </c>
      <c r="B24" s="59" t="s">
        <v>185</v>
      </c>
      <c r="C24" s="59" t="s">
        <v>186</v>
      </c>
      <c r="D24" s="59" t="s">
        <v>259</v>
      </c>
      <c r="E24" s="39" t="s">
        <v>152</v>
      </c>
      <c r="F24" s="60" t="s">
        <v>191</v>
      </c>
      <c r="G24" s="61">
        <v>1.0</v>
      </c>
      <c r="H24" s="83">
        <v>1.0</v>
      </c>
      <c r="I24" s="83">
        <v>1.0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6"/>
        <v>проверка пройдена</v>
      </c>
      <c r="AI24" s="57">
        <f t="shared" si="7"/>
        <v>1</v>
      </c>
    </row>
    <row r="25" ht="14.25" customHeight="1">
      <c r="A25" s="86" t="s">
        <v>25</v>
      </c>
      <c r="B25" s="67" t="s">
        <v>185</v>
      </c>
      <c r="C25" s="67" t="s">
        <v>186</v>
      </c>
      <c r="D25" s="67" t="s">
        <v>259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6"/>
        <v>проверка пройдена</v>
      </c>
      <c r="AI25" s="57">
        <f t="shared" si="7"/>
        <v>1</v>
      </c>
    </row>
    <row r="26" ht="14.25" customHeight="1">
      <c r="A26" s="79" t="s">
        <v>25</v>
      </c>
      <c r="B26" s="48" t="s">
        <v>185</v>
      </c>
      <c r="C26" s="48" t="s">
        <v>186</v>
      </c>
      <c r="D26" s="48" t="s">
        <v>200</v>
      </c>
      <c r="E26" s="49" t="s">
        <v>149</v>
      </c>
      <c r="F26" s="50" t="s">
        <v>194</v>
      </c>
      <c r="G26" s="51">
        <v>36.0</v>
      </c>
      <c r="H26" s="52">
        <v>15.0</v>
      </c>
      <c r="I26" s="52">
        <v>15.0</v>
      </c>
      <c r="J26" s="52">
        <v>0.0</v>
      </c>
      <c r="K26" s="52">
        <v>1.0</v>
      </c>
      <c r="L26" s="52">
        <v>0.0</v>
      </c>
      <c r="M26" s="52">
        <v>4.0</v>
      </c>
      <c r="N26" s="52">
        <v>13.0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1.0</v>
      </c>
      <c r="AB26" s="81">
        <v>0.0</v>
      </c>
      <c r="AC26" s="81">
        <v>0.0</v>
      </c>
      <c r="AD26" s="81">
        <v>2.0</v>
      </c>
      <c r="AE26" s="81">
        <v>0.0</v>
      </c>
      <c r="AF26" s="81">
        <v>0.0</v>
      </c>
      <c r="AG26" s="81">
        <v>0.0</v>
      </c>
      <c r="AH26" s="56" t="str">
        <f t="shared" si="6"/>
        <v>проверка пройдена</v>
      </c>
      <c r="AI26" s="57">
        <f t="shared" si="7"/>
        <v>1</v>
      </c>
    </row>
    <row r="27" ht="14.25" customHeight="1">
      <c r="A27" s="82" t="s">
        <v>25</v>
      </c>
      <c r="B27" s="59" t="s">
        <v>185</v>
      </c>
      <c r="C27" s="59" t="s">
        <v>186</v>
      </c>
      <c r="D27" s="59" t="s">
        <v>200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6"/>
        <v>проверка пройдена</v>
      </c>
      <c r="AI27" s="57">
        <f t="shared" si="7"/>
        <v>1</v>
      </c>
    </row>
    <row r="28" ht="14.25" customHeight="1">
      <c r="A28" s="82" t="s">
        <v>25</v>
      </c>
      <c r="B28" s="59" t="s">
        <v>185</v>
      </c>
      <c r="C28" s="59" t="s">
        <v>186</v>
      </c>
      <c r="D28" s="59" t="s">
        <v>200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6"/>
        <v>проверка пройдена</v>
      </c>
      <c r="AI28" s="57">
        <f t="shared" si="7"/>
        <v>1</v>
      </c>
    </row>
    <row r="29" ht="14.25" customHeight="1">
      <c r="A29" s="82" t="s">
        <v>25</v>
      </c>
      <c r="B29" s="59" t="s">
        <v>185</v>
      </c>
      <c r="C29" s="59" t="s">
        <v>186</v>
      </c>
      <c r="D29" s="59" t="s">
        <v>200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6"/>
        <v>проверка пройдена</v>
      </c>
      <c r="AI29" s="57">
        <f t="shared" si="7"/>
        <v>1</v>
      </c>
    </row>
    <row r="30" ht="14.25" customHeight="1">
      <c r="A30" s="86" t="s">
        <v>25</v>
      </c>
      <c r="B30" s="67" t="s">
        <v>185</v>
      </c>
      <c r="C30" s="67" t="s">
        <v>186</v>
      </c>
      <c r="D30" s="67" t="s">
        <v>200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6"/>
        <v>проверка пройдена</v>
      </c>
      <c r="AI30" s="57">
        <f t="shared" si="7"/>
        <v>1</v>
      </c>
    </row>
    <row r="31" ht="14.25" customHeight="1">
      <c r="A31" s="79" t="s">
        <v>25</v>
      </c>
      <c r="B31" s="48" t="s">
        <v>185</v>
      </c>
      <c r="C31" s="48" t="s">
        <v>186</v>
      </c>
      <c r="D31" s="48" t="s">
        <v>252</v>
      </c>
      <c r="E31" s="49" t="s">
        <v>149</v>
      </c>
      <c r="F31" s="50" t="s">
        <v>194</v>
      </c>
      <c r="G31" s="51">
        <v>12.0</v>
      </c>
      <c r="H31" s="52">
        <v>6.0</v>
      </c>
      <c r="I31" s="52">
        <v>6.0</v>
      </c>
      <c r="J31" s="52">
        <v>0.0</v>
      </c>
      <c r="K31" s="52">
        <v>0.0</v>
      </c>
      <c r="L31" s="52">
        <v>0.0</v>
      </c>
      <c r="M31" s="52">
        <v>1.0</v>
      </c>
      <c r="N31" s="52">
        <v>4.0</v>
      </c>
      <c r="O31" s="52">
        <v>0.0</v>
      </c>
      <c r="P31" s="80">
        <v>1.0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6"/>
        <v>проверка пройдена</v>
      </c>
      <c r="AI31" s="57">
        <f t="shared" si="7"/>
        <v>1</v>
      </c>
    </row>
    <row r="32" ht="14.25" customHeight="1">
      <c r="A32" s="82" t="s">
        <v>25</v>
      </c>
      <c r="B32" s="59" t="s">
        <v>185</v>
      </c>
      <c r="C32" s="59" t="s">
        <v>186</v>
      </c>
      <c r="D32" s="59" t="s">
        <v>252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6"/>
        <v>проверка пройдена</v>
      </c>
      <c r="AI32" s="57">
        <f t="shared" si="7"/>
        <v>1</v>
      </c>
    </row>
    <row r="33" ht="14.25" customHeight="1">
      <c r="A33" s="82" t="s">
        <v>25</v>
      </c>
      <c r="B33" s="59" t="s">
        <v>185</v>
      </c>
      <c r="C33" s="59" t="s">
        <v>186</v>
      </c>
      <c r="D33" s="59" t="s">
        <v>252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6"/>
        <v>проверка пройдена</v>
      </c>
      <c r="AI33" s="57">
        <f t="shared" si="7"/>
        <v>1</v>
      </c>
    </row>
    <row r="34" ht="14.25" customHeight="1">
      <c r="A34" s="82" t="s">
        <v>25</v>
      </c>
      <c r="B34" s="59" t="s">
        <v>185</v>
      </c>
      <c r="C34" s="59" t="s">
        <v>186</v>
      </c>
      <c r="D34" s="59" t="s">
        <v>252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6"/>
        <v>проверка пройдена</v>
      </c>
      <c r="AI34" s="57">
        <f t="shared" si="7"/>
        <v>1</v>
      </c>
    </row>
    <row r="35" ht="14.25" customHeight="1">
      <c r="A35" s="86" t="s">
        <v>25</v>
      </c>
      <c r="B35" s="67" t="s">
        <v>185</v>
      </c>
      <c r="C35" s="67" t="s">
        <v>186</v>
      </c>
      <c r="D35" s="67" t="s">
        <v>252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6"/>
        <v>проверка пройдена</v>
      </c>
      <c r="AI35" s="57">
        <f t="shared" si="7"/>
        <v>1</v>
      </c>
    </row>
    <row r="36" ht="14.25" customHeight="1">
      <c r="A36" s="79" t="s">
        <v>25</v>
      </c>
      <c r="B36" s="48" t="s">
        <v>185</v>
      </c>
      <c r="C36" s="48" t="s">
        <v>186</v>
      </c>
      <c r="D36" s="48" t="s">
        <v>236</v>
      </c>
      <c r="E36" s="49" t="s">
        <v>149</v>
      </c>
      <c r="F36" s="50" t="s">
        <v>194</v>
      </c>
      <c r="G36" s="51">
        <v>5.0</v>
      </c>
      <c r="H36" s="52">
        <v>5.0</v>
      </c>
      <c r="I36" s="52">
        <v>5.0</v>
      </c>
      <c r="J36" s="52">
        <v>5.0</v>
      </c>
      <c r="K36" s="52">
        <v>0.0</v>
      </c>
      <c r="L36" s="52">
        <v>0.0</v>
      </c>
      <c r="M36" s="52">
        <v>0.0</v>
      </c>
      <c r="N36" s="52">
        <v>0.0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6"/>
        <v>проверка пройдена</v>
      </c>
      <c r="AI36" s="57">
        <f t="shared" si="7"/>
        <v>1</v>
      </c>
    </row>
    <row r="37" ht="14.25" customHeight="1">
      <c r="A37" s="82" t="s">
        <v>25</v>
      </c>
      <c r="B37" s="59" t="s">
        <v>185</v>
      </c>
      <c r="C37" s="59" t="s">
        <v>186</v>
      </c>
      <c r="D37" s="59" t="s">
        <v>236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85">
        <v>0.0</v>
      </c>
      <c r="AH37" s="65" t="str">
        <f t="shared" si="6"/>
        <v>проверка пройдена</v>
      </c>
      <c r="AI37" s="57">
        <f t="shared" si="7"/>
        <v>1</v>
      </c>
    </row>
    <row r="38" ht="14.25" customHeight="1">
      <c r="A38" s="82" t="s">
        <v>25</v>
      </c>
      <c r="B38" s="59" t="s">
        <v>185</v>
      </c>
      <c r="C38" s="59" t="s">
        <v>186</v>
      </c>
      <c r="D38" s="59" t="s">
        <v>236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85">
        <v>0.0</v>
      </c>
      <c r="AH38" s="65" t="str">
        <f t="shared" si="6"/>
        <v>проверка пройдена</v>
      </c>
      <c r="AI38" s="57">
        <f t="shared" si="7"/>
        <v>1</v>
      </c>
    </row>
    <row r="39" ht="14.25" customHeight="1">
      <c r="A39" s="82" t="s">
        <v>25</v>
      </c>
      <c r="B39" s="59" t="s">
        <v>185</v>
      </c>
      <c r="C39" s="59" t="s">
        <v>186</v>
      </c>
      <c r="D39" s="59" t="s">
        <v>236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85">
        <v>0.0</v>
      </c>
      <c r="AH39" s="65" t="str">
        <f t="shared" si="6"/>
        <v>проверка пройдена</v>
      </c>
      <c r="AI39" s="57">
        <f t="shared" si="7"/>
        <v>1</v>
      </c>
    </row>
    <row r="40" ht="14.25" customHeight="1">
      <c r="A40" s="86" t="s">
        <v>25</v>
      </c>
      <c r="B40" s="67" t="s">
        <v>185</v>
      </c>
      <c r="C40" s="67" t="s">
        <v>186</v>
      </c>
      <c r="D40" s="67" t="s">
        <v>236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6"/>
        <v>проверка пройдена</v>
      </c>
      <c r="AI40" s="57">
        <f t="shared" si="7"/>
        <v>1</v>
      </c>
    </row>
    <row r="41" ht="14.25" customHeight="1">
      <c r="A41" s="79" t="s">
        <v>25</v>
      </c>
      <c r="B41" s="48" t="s">
        <v>185</v>
      </c>
      <c r="C41" s="48" t="s">
        <v>186</v>
      </c>
      <c r="D41" s="48" t="s">
        <v>229</v>
      </c>
      <c r="E41" s="49" t="s">
        <v>149</v>
      </c>
      <c r="F41" s="50" t="s">
        <v>194</v>
      </c>
      <c r="G41" s="51">
        <v>12.0</v>
      </c>
      <c r="H41" s="52">
        <v>7.0</v>
      </c>
      <c r="I41" s="52">
        <v>5.0</v>
      </c>
      <c r="J41" s="52">
        <v>0.0</v>
      </c>
      <c r="K41" s="52">
        <v>0.0</v>
      </c>
      <c r="L41" s="52">
        <v>0.0</v>
      </c>
      <c r="M41" s="52">
        <v>1.0</v>
      </c>
      <c r="N41" s="52">
        <v>2.0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1.0</v>
      </c>
      <c r="AB41" s="81">
        <v>0.0</v>
      </c>
      <c r="AC41" s="81">
        <v>0.0</v>
      </c>
      <c r="AD41" s="81">
        <v>1.0</v>
      </c>
      <c r="AE41" s="81">
        <v>0.0</v>
      </c>
      <c r="AF41" s="81">
        <v>0.0</v>
      </c>
      <c r="AG41" s="81">
        <v>0.0</v>
      </c>
      <c r="AH41" s="56" t="str">
        <f t="shared" si="6"/>
        <v>проверка пройдена</v>
      </c>
      <c r="AI41" s="57">
        <f t="shared" si="7"/>
        <v>1</v>
      </c>
    </row>
    <row r="42" ht="14.25" customHeight="1">
      <c r="A42" s="82" t="s">
        <v>25</v>
      </c>
      <c r="B42" s="59" t="s">
        <v>185</v>
      </c>
      <c r="C42" s="59" t="s">
        <v>186</v>
      </c>
      <c r="D42" s="59" t="s">
        <v>229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85">
        <v>0.0</v>
      </c>
      <c r="AH42" s="65" t="str">
        <f t="shared" si="6"/>
        <v>проверка пройдена</v>
      </c>
      <c r="AI42" s="57">
        <f t="shared" si="7"/>
        <v>1</v>
      </c>
    </row>
    <row r="43" ht="14.25" customHeight="1">
      <c r="A43" s="82" t="s">
        <v>25</v>
      </c>
      <c r="B43" s="59" t="s">
        <v>185</v>
      </c>
      <c r="C43" s="59" t="s">
        <v>186</v>
      </c>
      <c r="D43" s="59" t="s">
        <v>229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85">
        <v>0.0</v>
      </c>
      <c r="AH43" s="65" t="str">
        <f t="shared" si="6"/>
        <v>проверка пройдена</v>
      </c>
      <c r="AI43" s="57">
        <f t="shared" si="7"/>
        <v>1</v>
      </c>
    </row>
    <row r="44" ht="14.25" customHeight="1">
      <c r="A44" s="82" t="s">
        <v>25</v>
      </c>
      <c r="B44" s="59" t="s">
        <v>185</v>
      </c>
      <c r="C44" s="59" t="s">
        <v>186</v>
      </c>
      <c r="D44" s="59" t="s">
        <v>229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85">
        <v>0.0</v>
      </c>
      <c r="V44" s="85">
        <v>0.0</v>
      </c>
      <c r="W44" s="85">
        <v>0.0</v>
      </c>
      <c r="X44" s="85">
        <v>0.0</v>
      </c>
      <c r="Y44" s="85">
        <v>0.0</v>
      </c>
      <c r="Z44" s="85">
        <v>0.0</v>
      </c>
      <c r="AA44" s="85">
        <v>0.0</v>
      </c>
      <c r="AB44" s="85">
        <v>0.0</v>
      </c>
      <c r="AC44" s="85">
        <v>0.0</v>
      </c>
      <c r="AD44" s="85">
        <v>0.0</v>
      </c>
      <c r="AE44" s="85">
        <v>0.0</v>
      </c>
      <c r="AF44" s="85">
        <v>0.0</v>
      </c>
      <c r="AG44" s="85">
        <v>0.0</v>
      </c>
      <c r="AH44" s="65" t="str">
        <f t="shared" si="6"/>
        <v>проверка пройдена</v>
      </c>
      <c r="AI44" s="57">
        <f t="shared" si="7"/>
        <v>1</v>
      </c>
    </row>
    <row r="45" ht="14.25" customHeight="1">
      <c r="A45" s="86" t="s">
        <v>25</v>
      </c>
      <c r="B45" s="67" t="s">
        <v>185</v>
      </c>
      <c r="C45" s="67" t="s">
        <v>186</v>
      </c>
      <c r="D45" s="67" t="s">
        <v>229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6"/>
        <v>проверка пройдена</v>
      </c>
      <c r="AI45" s="57">
        <f t="shared" si="7"/>
        <v>1</v>
      </c>
    </row>
    <row r="46" ht="14.25" customHeight="1">
      <c r="A46" s="79" t="s">
        <v>25</v>
      </c>
      <c r="B46" s="48" t="s">
        <v>185</v>
      </c>
      <c r="C46" s="48" t="s">
        <v>186</v>
      </c>
      <c r="D46" s="48" t="s">
        <v>203</v>
      </c>
      <c r="E46" s="49" t="s">
        <v>149</v>
      </c>
      <c r="F46" s="50" t="s">
        <v>194</v>
      </c>
      <c r="G46" s="51">
        <v>15.0</v>
      </c>
      <c r="H46" s="52">
        <v>7.0</v>
      </c>
      <c r="I46" s="52">
        <v>4.0</v>
      </c>
      <c r="J46" s="52">
        <v>0.0</v>
      </c>
      <c r="K46" s="52">
        <v>0.0</v>
      </c>
      <c r="L46" s="52">
        <v>0.0</v>
      </c>
      <c r="M46" s="52">
        <v>0.0</v>
      </c>
      <c r="N46" s="52">
        <v>7.0</v>
      </c>
      <c r="O46" s="52">
        <v>1.0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6"/>
        <v>проверка пройдена</v>
      </c>
      <c r="AI46" s="57">
        <f t="shared" si="7"/>
        <v>1</v>
      </c>
    </row>
    <row r="47" ht="14.25" customHeight="1">
      <c r="A47" s="82" t="s">
        <v>25</v>
      </c>
      <c r="B47" s="59" t="s">
        <v>185</v>
      </c>
      <c r="C47" s="59" t="s">
        <v>186</v>
      </c>
      <c r="D47" s="59" t="s">
        <v>203</v>
      </c>
      <c r="E47" s="39" t="s">
        <v>150</v>
      </c>
      <c r="F47" s="60" t="s">
        <v>195</v>
      </c>
      <c r="G47" s="61">
        <v>0.0</v>
      </c>
      <c r="H47" s="83">
        <v>0.0</v>
      </c>
      <c r="I47" s="83">
        <v>0.0</v>
      </c>
      <c r="J47" s="83">
        <v>0.0</v>
      </c>
      <c r="K47" s="83">
        <v>0.0</v>
      </c>
      <c r="L47" s="83">
        <v>0.0</v>
      </c>
      <c r="M47" s="83">
        <v>0.0</v>
      </c>
      <c r="N47" s="83">
        <v>0.0</v>
      </c>
      <c r="O47" s="83">
        <v>0.0</v>
      </c>
      <c r="P47" s="84">
        <v>0.0</v>
      </c>
      <c r="Q47" s="83">
        <v>0.0</v>
      </c>
      <c r="R47" s="83">
        <v>0.0</v>
      </c>
      <c r="S47" s="83">
        <v>0.0</v>
      </c>
      <c r="T47" s="85">
        <v>0.0</v>
      </c>
      <c r="U47" s="85">
        <v>0.0</v>
      </c>
      <c r="V47" s="85">
        <v>0.0</v>
      </c>
      <c r="W47" s="85">
        <v>0.0</v>
      </c>
      <c r="X47" s="85">
        <v>0.0</v>
      </c>
      <c r="Y47" s="85">
        <v>0.0</v>
      </c>
      <c r="Z47" s="85">
        <v>0.0</v>
      </c>
      <c r="AA47" s="85">
        <v>0.0</v>
      </c>
      <c r="AB47" s="85">
        <v>0.0</v>
      </c>
      <c r="AC47" s="85">
        <v>0.0</v>
      </c>
      <c r="AD47" s="85">
        <v>0.0</v>
      </c>
      <c r="AE47" s="85">
        <v>0.0</v>
      </c>
      <c r="AF47" s="85">
        <v>0.0</v>
      </c>
      <c r="AG47" s="85">
        <v>0.0</v>
      </c>
      <c r="AH47" s="65" t="str">
        <f t="shared" si="6"/>
        <v>проверка пройдена</v>
      </c>
      <c r="AI47" s="57">
        <f t="shared" si="7"/>
        <v>1</v>
      </c>
    </row>
    <row r="48" ht="14.25" customHeight="1">
      <c r="A48" s="82" t="s">
        <v>25</v>
      </c>
      <c r="B48" s="59" t="s">
        <v>185</v>
      </c>
      <c r="C48" s="59" t="s">
        <v>186</v>
      </c>
      <c r="D48" s="59" t="s">
        <v>203</v>
      </c>
      <c r="E48" s="39" t="s">
        <v>151</v>
      </c>
      <c r="F48" s="60" t="s">
        <v>196</v>
      </c>
      <c r="G48" s="61">
        <v>0.0</v>
      </c>
      <c r="H48" s="83">
        <v>0.0</v>
      </c>
      <c r="I48" s="83">
        <v>0.0</v>
      </c>
      <c r="J48" s="83">
        <v>0.0</v>
      </c>
      <c r="K48" s="83">
        <v>0.0</v>
      </c>
      <c r="L48" s="83">
        <v>0.0</v>
      </c>
      <c r="M48" s="83">
        <v>0.0</v>
      </c>
      <c r="N48" s="83">
        <v>0.0</v>
      </c>
      <c r="O48" s="83">
        <v>0.0</v>
      </c>
      <c r="P48" s="84">
        <v>0.0</v>
      </c>
      <c r="Q48" s="83">
        <v>0.0</v>
      </c>
      <c r="R48" s="83">
        <v>0.0</v>
      </c>
      <c r="S48" s="83">
        <v>0.0</v>
      </c>
      <c r="T48" s="85">
        <v>0.0</v>
      </c>
      <c r="U48" s="85">
        <v>0.0</v>
      </c>
      <c r="V48" s="85">
        <v>0.0</v>
      </c>
      <c r="W48" s="85">
        <v>0.0</v>
      </c>
      <c r="X48" s="85">
        <v>0.0</v>
      </c>
      <c r="Y48" s="85">
        <v>0.0</v>
      </c>
      <c r="Z48" s="85">
        <v>0.0</v>
      </c>
      <c r="AA48" s="85">
        <v>0.0</v>
      </c>
      <c r="AB48" s="85">
        <v>0.0</v>
      </c>
      <c r="AC48" s="85">
        <v>0.0</v>
      </c>
      <c r="AD48" s="85">
        <v>0.0</v>
      </c>
      <c r="AE48" s="85">
        <v>0.0</v>
      </c>
      <c r="AF48" s="85">
        <v>0.0</v>
      </c>
      <c r="AG48" s="85">
        <v>0.0</v>
      </c>
      <c r="AH48" s="65" t="str">
        <f t="shared" si="6"/>
        <v>проверка пройдена</v>
      </c>
      <c r="AI48" s="57">
        <f t="shared" si="7"/>
        <v>1</v>
      </c>
    </row>
    <row r="49" ht="14.25" customHeight="1">
      <c r="A49" s="82" t="s">
        <v>25</v>
      </c>
      <c r="B49" s="59" t="s">
        <v>185</v>
      </c>
      <c r="C49" s="59" t="s">
        <v>186</v>
      </c>
      <c r="D49" s="59" t="s">
        <v>203</v>
      </c>
      <c r="E49" s="39" t="s">
        <v>152</v>
      </c>
      <c r="F49" s="60" t="s">
        <v>191</v>
      </c>
      <c r="G49" s="61">
        <v>0.0</v>
      </c>
      <c r="H49" s="83">
        <v>0.0</v>
      </c>
      <c r="I49" s="83">
        <v>0.0</v>
      </c>
      <c r="J49" s="83">
        <v>0.0</v>
      </c>
      <c r="K49" s="83">
        <v>0.0</v>
      </c>
      <c r="L49" s="83">
        <v>0.0</v>
      </c>
      <c r="M49" s="83">
        <v>0.0</v>
      </c>
      <c r="N49" s="83">
        <v>0.0</v>
      </c>
      <c r="O49" s="83">
        <v>0.0</v>
      </c>
      <c r="P49" s="84">
        <v>0.0</v>
      </c>
      <c r="Q49" s="83">
        <v>0.0</v>
      </c>
      <c r="R49" s="83">
        <v>0.0</v>
      </c>
      <c r="S49" s="83">
        <v>0.0</v>
      </c>
      <c r="T49" s="85">
        <v>0.0</v>
      </c>
      <c r="U49" s="85">
        <v>0.0</v>
      </c>
      <c r="V49" s="85">
        <v>0.0</v>
      </c>
      <c r="W49" s="85">
        <v>0.0</v>
      </c>
      <c r="X49" s="85">
        <v>0.0</v>
      </c>
      <c r="Y49" s="85">
        <v>0.0</v>
      </c>
      <c r="Z49" s="85">
        <v>0.0</v>
      </c>
      <c r="AA49" s="85">
        <v>0.0</v>
      </c>
      <c r="AB49" s="85">
        <v>0.0</v>
      </c>
      <c r="AC49" s="85">
        <v>0.0</v>
      </c>
      <c r="AD49" s="85">
        <v>0.0</v>
      </c>
      <c r="AE49" s="85">
        <v>0.0</v>
      </c>
      <c r="AF49" s="85">
        <v>0.0</v>
      </c>
      <c r="AG49" s="85">
        <v>0.0</v>
      </c>
      <c r="AH49" s="65" t="str">
        <f t="shared" si="6"/>
        <v>проверка пройдена</v>
      </c>
      <c r="AI49" s="57">
        <f t="shared" si="7"/>
        <v>1</v>
      </c>
    </row>
    <row r="50" ht="14.25" customHeight="1">
      <c r="A50" s="86" t="s">
        <v>25</v>
      </c>
      <c r="B50" s="67" t="s">
        <v>185</v>
      </c>
      <c r="C50" s="67" t="s">
        <v>186</v>
      </c>
      <c r="D50" s="67" t="s">
        <v>203</v>
      </c>
      <c r="E50" s="68" t="s">
        <v>153</v>
      </c>
      <c r="F50" s="69" t="s">
        <v>192</v>
      </c>
      <c r="G50" s="70">
        <v>0.0</v>
      </c>
      <c r="H50" s="87">
        <v>0.0</v>
      </c>
      <c r="I50" s="87">
        <v>0.0</v>
      </c>
      <c r="J50" s="87">
        <v>0.0</v>
      </c>
      <c r="K50" s="87">
        <v>0.0</v>
      </c>
      <c r="L50" s="87">
        <v>0.0</v>
      </c>
      <c r="M50" s="87">
        <v>0.0</v>
      </c>
      <c r="N50" s="87">
        <v>0.0</v>
      </c>
      <c r="O50" s="87">
        <v>0.0</v>
      </c>
      <c r="P50" s="88">
        <v>0.0</v>
      </c>
      <c r="Q50" s="87">
        <v>0.0</v>
      </c>
      <c r="R50" s="87">
        <v>0.0</v>
      </c>
      <c r="S50" s="87">
        <v>0.0</v>
      </c>
      <c r="T50" s="89">
        <v>0.0</v>
      </c>
      <c r="U50" s="89">
        <v>0.0</v>
      </c>
      <c r="V50" s="89">
        <v>0.0</v>
      </c>
      <c r="W50" s="89">
        <v>0.0</v>
      </c>
      <c r="X50" s="89">
        <v>0.0</v>
      </c>
      <c r="Y50" s="89">
        <v>0.0</v>
      </c>
      <c r="Z50" s="89">
        <v>0.0</v>
      </c>
      <c r="AA50" s="89">
        <v>0.0</v>
      </c>
      <c r="AB50" s="89">
        <v>0.0</v>
      </c>
      <c r="AC50" s="89">
        <v>0.0</v>
      </c>
      <c r="AD50" s="89">
        <v>0.0</v>
      </c>
      <c r="AE50" s="89">
        <v>0.0</v>
      </c>
      <c r="AF50" s="89">
        <v>0.0</v>
      </c>
      <c r="AG50" s="89">
        <v>0.0</v>
      </c>
      <c r="AH50" s="74" t="str">
        <f t="shared" si="6"/>
        <v>проверка пройдена</v>
      </c>
      <c r="AI50" s="57">
        <f t="shared" si="7"/>
        <v>1</v>
      </c>
    </row>
    <row r="51" ht="14.25" customHeight="1">
      <c r="A51" s="79" t="s">
        <v>25</v>
      </c>
      <c r="B51" s="48" t="s">
        <v>185</v>
      </c>
      <c r="C51" s="48" t="s">
        <v>186</v>
      </c>
      <c r="D51" s="48" t="s">
        <v>271</v>
      </c>
      <c r="E51" s="49" t="s">
        <v>149</v>
      </c>
      <c r="F51" s="50" t="s">
        <v>194</v>
      </c>
      <c r="G51" s="51">
        <v>12.0</v>
      </c>
      <c r="H51" s="52">
        <v>9.0</v>
      </c>
      <c r="I51" s="52">
        <v>3.0</v>
      </c>
      <c r="J51" s="52">
        <v>0.0</v>
      </c>
      <c r="K51" s="52">
        <v>0.0</v>
      </c>
      <c r="L51" s="52">
        <v>0.0</v>
      </c>
      <c r="M51" s="52">
        <v>0.0</v>
      </c>
      <c r="N51" s="52">
        <v>0.0</v>
      </c>
      <c r="O51" s="52">
        <v>0.0</v>
      </c>
      <c r="P51" s="80">
        <v>0.0</v>
      </c>
      <c r="Q51" s="52">
        <v>1.0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2.0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56" t="str">
        <f t="shared" si="6"/>
        <v>проверка пройдена</v>
      </c>
      <c r="AI51" s="57">
        <f t="shared" si="7"/>
        <v>1</v>
      </c>
    </row>
    <row r="52" ht="14.25" customHeight="1">
      <c r="A52" s="82" t="s">
        <v>25</v>
      </c>
      <c r="B52" s="59" t="s">
        <v>185</v>
      </c>
      <c r="C52" s="59" t="s">
        <v>186</v>
      </c>
      <c r="D52" s="59" t="s">
        <v>271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4">
        <v>0.0</v>
      </c>
      <c r="Q52" s="83">
        <v>0.0</v>
      </c>
      <c r="R52" s="83">
        <v>0.0</v>
      </c>
      <c r="S52" s="83">
        <v>0.0</v>
      </c>
      <c r="T52" s="85">
        <v>0.0</v>
      </c>
      <c r="U52" s="85">
        <v>0.0</v>
      </c>
      <c r="V52" s="85">
        <v>0.0</v>
      </c>
      <c r="W52" s="85">
        <v>0.0</v>
      </c>
      <c r="X52" s="85">
        <v>0.0</v>
      </c>
      <c r="Y52" s="85">
        <v>0.0</v>
      </c>
      <c r="Z52" s="85">
        <v>0.0</v>
      </c>
      <c r="AA52" s="85">
        <v>0.0</v>
      </c>
      <c r="AB52" s="85">
        <v>0.0</v>
      </c>
      <c r="AC52" s="85">
        <v>0.0</v>
      </c>
      <c r="AD52" s="85">
        <v>0.0</v>
      </c>
      <c r="AE52" s="85">
        <v>0.0</v>
      </c>
      <c r="AF52" s="85">
        <v>0.0</v>
      </c>
      <c r="AG52" s="85">
        <v>0.0</v>
      </c>
      <c r="AH52" s="65" t="str">
        <f t="shared" si="6"/>
        <v>проверка пройдена</v>
      </c>
      <c r="AI52" s="57">
        <f t="shared" si="7"/>
        <v>1</v>
      </c>
    </row>
    <row r="53" ht="14.25" customHeight="1">
      <c r="A53" s="82" t="s">
        <v>25</v>
      </c>
      <c r="B53" s="59" t="s">
        <v>185</v>
      </c>
      <c r="C53" s="59" t="s">
        <v>186</v>
      </c>
      <c r="D53" s="59" t="s">
        <v>271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4">
        <v>0.0</v>
      </c>
      <c r="Q53" s="83">
        <v>0.0</v>
      </c>
      <c r="R53" s="83">
        <v>0.0</v>
      </c>
      <c r="S53" s="83">
        <v>0.0</v>
      </c>
      <c r="T53" s="85">
        <v>0.0</v>
      </c>
      <c r="U53" s="85">
        <v>0.0</v>
      </c>
      <c r="V53" s="85">
        <v>0.0</v>
      </c>
      <c r="W53" s="85">
        <v>0.0</v>
      </c>
      <c r="X53" s="85">
        <v>0.0</v>
      </c>
      <c r="Y53" s="85">
        <v>0.0</v>
      </c>
      <c r="Z53" s="85">
        <v>0.0</v>
      </c>
      <c r="AA53" s="85">
        <v>0.0</v>
      </c>
      <c r="AB53" s="85">
        <v>0.0</v>
      </c>
      <c r="AC53" s="85">
        <v>0.0</v>
      </c>
      <c r="AD53" s="85">
        <v>0.0</v>
      </c>
      <c r="AE53" s="85">
        <v>0.0</v>
      </c>
      <c r="AF53" s="85">
        <v>0.0</v>
      </c>
      <c r="AG53" s="85">
        <v>0.0</v>
      </c>
      <c r="AH53" s="65" t="str">
        <f t="shared" si="6"/>
        <v>проверка пройдена</v>
      </c>
      <c r="AI53" s="57">
        <f t="shared" si="7"/>
        <v>1</v>
      </c>
    </row>
    <row r="54" ht="14.25" customHeight="1">
      <c r="A54" s="82" t="s">
        <v>25</v>
      </c>
      <c r="B54" s="59" t="s">
        <v>185</v>
      </c>
      <c r="C54" s="59" t="s">
        <v>186</v>
      </c>
      <c r="D54" s="59" t="s">
        <v>271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4">
        <v>0.0</v>
      </c>
      <c r="Q54" s="83">
        <v>0.0</v>
      </c>
      <c r="R54" s="83">
        <v>0.0</v>
      </c>
      <c r="S54" s="83">
        <v>0.0</v>
      </c>
      <c r="T54" s="85">
        <v>0.0</v>
      </c>
      <c r="U54" s="85">
        <v>0.0</v>
      </c>
      <c r="V54" s="85">
        <v>0.0</v>
      </c>
      <c r="W54" s="85">
        <v>0.0</v>
      </c>
      <c r="X54" s="85">
        <v>0.0</v>
      </c>
      <c r="Y54" s="85">
        <v>0.0</v>
      </c>
      <c r="Z54" s="85">
        <v>0.0</v>
      </c>
      <c r="AA54" s="85">
        <v>0.0</v>
      </c>
      <c r="AB54" s="85">
        <v>0.0</v>
      </c>
      <c r="AC54" s="85">
        <v>0.0</v>
      </c>
      <c r="AD54" s="85">
        <v>0.0</v>
      </c>
      <c r="AE54" s="85">
        <v>0.0</v>
      </c>
      <c r="AF54" s="85">
        <v>0.0</v>
      </c>
      <c r="AG54" s="85">
        <v>0.0</v>
      </c>
      <c r="AH54" s="65" t="str">
        <f t="shared" si="6"/>
        <v>проверка пройдена</v>
      </c>
      <c r="AI54" s="57">
        <f t="shared" si="7"/>
        <v>1</v>
      </c>
    </row>
    <row r="55" ht="14.25" customHeight="1">
      <c r="A55" s="86" t="s">
        <v>25</v>
      </c>
      <c r="B55" s="67" t="s">
        <v>185</v>
      </c>
      <c r="C55" s="67" t="s">
        <v>186</v>
      </c>
      <c r="D55" s="67" t="s">
        <v>271</v>
      </c>
      <c r="E55" s="68" t="s">
        <v>153</v>
      </c>
      <c r="F55" s="69" t="s">
        <v>192</v>
      </c>
      <c r="G55" s="70">
        <v>0.0</v>
      </c>
      <c r="H55" s="87">
        <v>0.0</v>
      </c>
      <c r="I55" s="87">
        <v>0.0</v>
      </c>
      <c r="J55" s="87">
        <v>0.0</v>
      </c>
      <c r="K55" s="87">
        <v>0.0</v>
      </c>
      <c r="L55" s="87">
        <v>0.0</v>
      </c>
      <c r="M55" s="87">
        <v>0.0</v>
      </c>
      <c r="N55" s="87">
        <v>0.0</v>
      </c>
      <c r="O55" s="87">
        <v>0.0</v>
      </c>
      <c r="P55" s="88">
        <v>0.0</v>
      </c>
      <c r="Q55" s="87">
        <v>0.0</v>
      </c>
      <c r="R55" s="87">
        <v>0.0</v>
      </c>
      <c r="S55" s="87">
        <v>0.0</v>
      </c>
      <c r="T55" s="89">
        <v>0.0</v>
      </c>
      <c r="U55" s="89">
        <v>0.0</v>
      </c>
      <c r="V55" s="89">
        <v>0.0</v>
      </c>
      <c r="W55" s="89">
        <v>0.0</v>
      </c>
      <c r="X55" s="89">
        <v>0.0</v>
      </c>
      <c r="Y55" s="89">
        <v>0.0</v>
      </c>
      <c r="Z55" s="89">
        <v>0.0</v>
      </c>
      <c r="AA55" s="89">
        <v>0.0</v>
      </c>
      <c r="AB55" s="89">
        <v>0.0</v>
      </c>
      <c r="AC55" s="89">
        <v>0.0</v>
      </c>
      <c r="AD55" s="89">
        <v>0.0</v>
      </c>
      <c r="AE55" s="89">
        <v>0.0</v>
      </c>
      <c r="AF55" s="89">
        <v>0.0</v>
      </c>
      <c r="AG55" s="89">
        <v>0.0</v>
      </c>
      <c r="AH55" s="74" t="str">
        <f t="shared" si="6"/>
        <v>проверка пройдена</v>
      </c>
      <c r="AI55" s="57">
        <f t="shared" si="7"/>
        <v>1</v>
      </c>
    </row>
    <row r="56" ht="14.25" customHeight="1">
      <c r="A56" s="79" t="s">
        <v>25</v>
      </c>
      <c r="B56" s="48" t="s">
        <v>185</v>
      </c>
      <c r="C56" s="48" t="s">
        <v>186</v>
      </c>
      <c r="D56" s="48" t="s">
        <v>207</v>
      </c>
      <c r="E56" s="49" t="s">
        <v>149</v>
      </c>
      <c r="F56" s="50" t="s">
        <v>194</v>
      </c>
      <c r="G56" s="51">
        <v>17.0</v>
      </c>
      <c r="H56" s="52">
        <v>10.0</v>
      </c>
      <c r="I56" s="52">
        <v>3.0</v>
      </c>
      <c r="J56" s="52">
        <v>0.0</v>
      </c>
      <c r="K56" s="52">
        <v>0.0</v>
      </c>
      <c r="L56" s="52">
        <v>0.0</v>
      </c>
      <c r="M56" s="52">
        <v>4.0</v>
      </c>
      <c r="N56" s="52">
        <v>2.0</v>
      </c>
      <c r="O56" s="52">
        <v>0.0</v>
      </c>
      <c r="P56" s="80">
        <v>1.0</v>
      </c>
      <c r="Q56" s="52">
        <v>0.0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81">
        <v>0.0</v>
      </c>
      <c r="AH56" s="56" t="str">
        <f t="shared" si="6"/>
        <v>проверка пройдена</v>
      </c>
      <c r="AI56" s="57">
        <f t="shared" si="7"/>
        <v>1</v>
      </c>
    </row>
    <row r="57" ht="14.25" customHeight="1">
      <c r="A57" s="82" t="s">
        <v>25</v>
      </c>
      <c r="B57" s="59" t="s">
        <v>185</v>
      </c>
      <c r="C57" s="59" t="s">
        <v>186</v>
      </c>
      <c r="D57" s="59" t="s">
        <v>207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4">
        <v>0.0</v>
      </c>
      <c r="Q57" s="83">
        <v>0.0</v>
      </c>
      <c r="R57" s="83">
        <v>0.0</v>
      </c>
      <c r="S57" s="83">
        <v>0.0</v>
      </c>
      <c r="T57" s="85">
        <v>0.0</v>
      </c>
      <c r="U57" s="85">
        <v>0.0</v>
      </c>
      <c r="V57" s="85">
        <v>0.0</v>
      </c>
      <c r="W57" s="85">
        <v>0.0</v>
      </c>
      <c r="X57" s="85">
        <v>0.0</v>
      </c>
      <c r="Y57" s="85">
        <v>0.0</v>
      </c>
      <c r="Z57" s="85">
        <v>0.0</v>
      </c>
      <c r="AA57" s="85">
        <v>0.0</v>
      </c>
      <c r="AB57" s="85">
        <v>0.0</v>
      </c>
      <c r="AC57" s="85">
        <v>0.0</v>
      </c>
      <c r="AD57" s="85">
        <v>0.0</v>
      </c>
      <c r="AE57" s="85">
        <v>0.0</v>
      </c>
      <c r="AF57" s="85">
        <v>0.0</v>
      </c>
      <c r="AG57" s="85">
        <v>0.0</v>
      </c>
      <c r="AH57" s="65" t="str">
        <f t="shared" si="6"/>
        <v>проверка пройдена</v>
      </c>
      <c r="AI57" s="57">
        <f t="shared" si="7"/>
        <v>1</v>
      </c>
    </row>
    <row r="58" ht="14.25" customHeight="1">
      <c r="A58" s="82" t="s">
        <v>25</v>
      </c>
      <c r="B58" s="59" t="s">
        <v>185</v>
      </c>
      <c r="C58" s="59" t="s">
        <v>186</v>
      </c>
      <c r="D58" s="59" t="s">
        <v>207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4">
        <v>0.0</v>
      </c>
      <c r="Q58" s="83">
        <v>0.0</v>
      </c>
      <c r="R58" s="83">
        <v>0.0</v>
      </c>
      <c r="S58" s="83">
        <v>0.0</v>
      </c>
      <c r="T58" s="85">
        <v>0.0</v>
      </c>
      <c r="U58" s="85">
        <v>0.0</v>
      </c>
      <c r="V58" s="85">
        <v>0.0</v>
      </c>
      <c r="W58" s="85">
        <v>0.0</v>
      </c>
      <c r="X58" s="85">
        <v>0.0</v>
      </c>
      <c r="Y58" s="85">
        <v>0.0</v>
      </c>
      <c r="Z58" s="85">
        <v>0.0</v>
      </c>
      <c r="AA58" s="85">
        <v>0.0</v>
      </c>
      <c r="AB58" s="85">
        <v>0.0</v>
      </c>
      <c r="AC58" s="85">
        <v>0.0</v>
      </c>
      <c r="AD58" s="85">
        <v>0.0</v>
      </c>
      <c r="AE58" s="85">
        <v>0.0</v>
      </c>
      <c r="AF58" s="85">
        <v>0.0</v>
      </c>
      <c r="AG58" s="85">
        <v>0.0</v>
      </c>
      <c r="AH58" s="65" t="str">
        <f t="shared" si="6"/>
        <v>проверка пройдена</v>
      </c>
      <c r="AI58" s="57">
        <f t="shared" si="7"/>
        <v>1</v>
      </c>
    </row>
    <row r="59" ht="14.25" customHeight="1">
      <c r="A59" s="82" t="s">
        <v>25</v>
      </c>
      <c r="B59" s="59" t="s">
        <v>185</v>
      </c>
      <c r="C59" s="59" t="s">
        <v>186</v>
      </c>
      <c r="D59" s="59" t="s">
        <v>207</v>
      </c>
      <c r="E59" s="39" t="s">
        <v>152</v>
      </c>
      <c r="F59" s="60" t="s">
        <v>191</v>
      </c>
      <c r="G59" s="61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4">
        <v>0.0</v>
      </c>
      <c r="Q59" s="83">
        <v>0.0</v>
      </c>
      <c r="R59" s="83">
        <v>0.0</v>
      </c>
      <c r="S59" s="83">
        <v>0.0</v>
      </c>
      <c r="T59" s="85">
        <v>0.0</v>
      </c>
      <c r="U59" s="85">
        <v>0.0</v>
      </c>
      <c r="V59" s="85">
        <v>0.0</v>
      </c>
      <c r="W59" s="85">
        <v>0.0</v>
      </c>
      <c r="X59" s="85">
        <v>0.0</v>
      </c>
      <c r="Y59" s="85">
        <v>0.0</v>
      </c>
      <c r="Z59" s="85">
        <v>0.0</v>
      </c>
      <c r="AA59" s="85">
        <v>0.0</v>
      </c>
      <c r="AB59" s="85">
        <v>0.0</v>
      </c>
      <c r="AC59" s="85">
        <v>0.0</v>
      </c>
      <c r="AD59" s="85">
        <v>0.0</v>
      </c>
      <c r="AE59" s="85">
        <v>0.0</v>
      </c>
      <c r="AF59" s="85">
        <v>0.0</v>
      </c>
      <c r="AG59" s="85">
        <v>0.0</v>
      </c>
      <c r="AH59" s="65" t="str">
        <f t="shared" si="6"/>
        <v>проверка пройдена</v>
      </c>
      <c r="AI59" s="57">
        <f t="shared" si="7"/>
        <v>1</v>
      </c>
    </row>
    <row r="60" ht="14.25" customHeight="1">
      <c r="A60" s="86" t="s">
        <v>25</v>
      </c>
      <c r="B60" s="67" t="s">
        <v>185</v>
      </c>
      <c r="C60" s="67" t="s">
        <v>186</v>
      </c>
      <c r="D60" s="67" t="s">
        <v>207</v>
      </c>
      <c r="E60" s="68" t="s">
        <v>153</v>
      </c>
      <c r="F60" s="69" t="s">
        <v>192</v>
      </c>
      <c r="G60" s="70">
        <v>0.0</v>
      </c>
      <c r="H60" s="87">
        <v>0.0</v>
      </c>
      <c r="I60" s="87">
        <v>0.0</v>
      </c>
      <c r="J60" s="87">
        <v>0.0</v>
      </c>
      <c r="K60" s="87">
        <v>0.0</v>
      </c>
      <c r="L60" s="87">
        <v>0.0</v>
      </c>
      <c r="M60" s="87">
        <v>0.0</v>
      </c>
      <c r="N60" s="87">
        <v>0.0</v>
      </c>
      <c r="O60" s="87">
        <v>0.0</v>
      </c>
      <c r="P60" s="88">
        <v>0.0</v>
      </c>
      <c r="Q60" s="87">
        <v>0.0</v>
      </c>
      <c r="R60" s="87">
        <v>0.0</v>
      </c>
      <c r="S60" s="87">
        <v>0.0</v>
      </c>
      <c r="T60" s="89">
        <v>0.0</v>
      </c>
      <c r="U60" s="89">
        <v>0.0</v>
      </c>
      <c r="V60" s="89">
        <v>0.0</v>
      </c>
      <c r="W60" s="89">
        <v>0.0</v>
      </c>
      <c r="X60" s="89">
        <v>0.0</v>
      </c>
      <c r="Y60" s="89">
        <v>0.0</v>
      </c>
      <c r="Z60" s="89">
        <v>0.0</v>
      </c>
      <c r="AA60" s="89">
        <v>0.0</v>
      </c>
      <c r="AB60" s="89">
        <v>0.0</v>
      </c>
      <c r="AC60" s="89">
        <v>0.0</v>
      </c>
      <c r="AD60" s="89">
        <v>0.0</v>
      </c>
      <c r="AE60" s="89">
        <v>0.0</v>
      </c>
      <c r="AF60" s="89">
        <v>0.0</v>
      </c>
      <c r="AG60" s="89">
        <v>0.0</v>
      </c>
      <c r="AH60" s="74" t="str">
        <f t="shared" si="6"/>
        <v>проверка пройдена</v>
      </c>
      <c r="AI60" s="57">
        <f t="shared" si="7"/>
        <v>1</v>
      </c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политехникум" location="17!A1" ref="A3"/>
    <hyperlink display="ГАПОУ СО Екатеринбургский политехникум" location="17!A1" ref="A10"/>
    <hyperlink display="ГАПОУ СО Екатеринбургский политехникум" location="17!A1" ref="A11"/>
    <hyperlink display="ГАПОУ СО Екатеринбургский политехникум" location="17!A1" ref="A12"/>
    <hyperlink display="ГАПОУ СО Екатеринбургский политехникум" location="17!A1" ref="A13"/>
    <hyperlink display="ГАПОУ СО Екатеринбургский политехникум" location="17!A1" ref="A14"/>
    <hyperlink display="ГАПОУ СО Екатеринбургский политехникум" location="17!A1" ref="A15"/>
    <hyperlink display="ГАПОУ СО Екатеринбургский политехникум" location="17!A1" ref="A16"/>
    <hyperlink display="ГАПОУ СО Екатеринбургский политехникум" location="17!A1" ref="A17"/>
    <hyperlink display="ГАПОУ СО Екатеринбургский политехникум" location="17!A1" ref="A18"/>
    <hyperlink display="ГАПОУ СО Екатеринбургский политехникум" location="17!A1" ref="A19"/>
    <hyperlink display="ГАПОУ СО Екатеринбургский политехникум" location="17!A1" ref="A20"/>
    <hyperlink display="ГАПОУ СО Екатеринбургский политехникум" location="17!A1" ref="A21"/>
    <hyperlink display="ГАПОУ СО Екатеринбургский политехникум" location="17!A1" ref="A22"/>
    <hyperlink display="ГАПОУ СО Екатеринбургский политехникум" location="17!A1" ref="A23"/>
    <hyperlink display="ГАПОУ СО Екатеринбургский политехникум" location="17!A1" ref="A24"/>
    <hyperlink display="ГАПОУ СО Екатеринбургский политехникум" location="17!A1" ref="A25"/>
    <hyperlink display="ГАПОУ СО Екатеринбургский политехникум" location="17!A1" ref="A26"/>
    <hyperlink display="ГАПОУ СО Екатеринбургский политехникум" location="17!A1" ref="A27"/>
    <hyperlink display="ГАПОУ СО Екатеринбургский политехникум" location="17!A1" ref="A28"/>
    <hyperlink display="ГАПОУ СО Екатеринбургский политехникум" location="17!A1" ref="A29"/>
    <hyperlink display="ГАПОУ СО Екатеринбургский политехникум" location="17!A1" ref="A30"/>
    <hyperlink display="ГАПОУ СО Екатеринбургский политехникум" location="17!A1" ref="A31"/>
    <hyperlink display="ГАПОУ СО Екатеринбургский политехникум" location="17!A1" ref="A32"/>
    <hyperlink display="ГАПОУ СО Екатеринбургский политехникум" location="17!A1" ref="A33"/>
    <hyperlink display="ГАПОУ СО Екатеринбургский политехникум" location="17!A1" ref="A34"/>
    <hyperlink display="ГАПОУ СО Екатеринбургский политехникум" location="17!A1" ref="A35"/>
    <hyperlink display="ГАПОУ СО Екатеринбургский политехникум" location="17!A1" ref="A36"/>
    <hyperlink display="ГАПОУ СО Екатеринбургский политехникум" location="17!A1" ref="A37"/>
    <hyperlink display="ГАПОУ СО Екатеринбургский политехникум" location="17!A1" ref="A38"/>
    <hyperlink display="ГАПОУ СО Екатеринбургский политехникум" location="17!A1" ref="A39"/>
    <hyperlink display="ГАПОУ СО Екатеринбургский политехникум" location="17!A1" ref="A40"/>
    <hyperlink display="ГАПОУ СО Екатеринбургский политехникум" location="17!A1" ref="A41"/>
    <hyperlink display="ГАПОУ СО Екатеринбургский политехникум" location="17!A1" ref="A42"/>
    <hyperlink display="ГАПОУ СО Екатеринбургский политехникум" location="17!A1" ref="A43"/>
    <hyperlink display="ГАПОУ СО Екатеринбургский политехникум" location="17!A1" ref="A44"/>
    <hyperlink display="ГАПОУ СО Екатеринбургский политехникум" location="17!A1" ref="A45"/>
    <hyperlink display="ГАПОУ СО Екатеринбургский политехникум" location="17!A1" ref="A46"/>
    <hyperlink display="ГАПОУ СО Екатеринбургский политехникум" location="17!A1" ref="A47"/>
    <hyperlink display="ГАПОУ СО Екатеринбургский политехникум" location="17!A1" ref="A48"/>
    <hyperlink display="ГАПОУ СО Екатеринбургский политехникум" location="17!A1" ref="A49"/>
    <hyperlink display="ГАПОУ СО Екатеринбургский политехникум" location="17!A1" ref="A50"/>
    <hyperlink display="ГАПОУ СО Екатеринбургский политехникум" location="17!A1" ref="A51"/>
    <hyperlink display="ГАПОУ СО Екатеринбургский политехникум" location="17!A1" ref="A52"/>
    <hyperlink display="ГАПОУ СО Екатеринбургский политехникум" location="17!A1" ref="A53"/>
    <hyperlink display="ГАПОУ СО Екатеринбургский политехникум" location="17!A1" ref="A54"/>
    <hyperlink display="ГАПОУ СО Екатеринбургский политехникум" location="17!A1" ref="A55"/>
    <hyperlink display="ГАПОУ СО Екатеринбургский политехникум" location="17!A1" ref="A56"/>
    <hyperlink display="ГАПОУ СО Екатеринбургский политехникум" location="17!A1" ref="A57"/>
    <hyperlink display="ГАПОУ СО Екатеринбургский политехникум" location="17!A1" ref="A58"/>
    <hyperlink display="ГАПОУ СО Екатеринбургский политехникум" location="17!A1" ref="A59"/>
    <hyperlink display="ГАПОУ СО Екатеринбургский политехникум" location="17!A1" ref="A60"/>
  </hyperlinks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172</v>
      </c>
      <c r="H10" s="44">
        <f t="shared" si="2"/>
        <v>94</v>
      </c>
      <c r="I10" s="44">
        <f t="shared" si="2"/>
        <v>94</v>
      </c>
      <c r="J10" s="44">
        <f t="shared" si="2"/>
        <v>96</v>
      </c>
      <c r="K10" s="44">
        <f t="shared" si="2"/>
        <v>0</v>
      </c>
      <c r="L10" s="44">
        <f t="shared" si="2"/>
        <v>0</v>
      </c>
      <c r="M10" s="44">
        <f t="shared" si="2"/>
        <v>6</v>
      </c>
      <c r="N10" s="44">
        <f t="shared" si="2"/>
        <v>50</v>
      </c>
      <c r="O10" s="44">
        <f t="shared" si="2"/>
        <v>0</v>
      </c>
      <c r="P10" s="44">
        <f t="shared" si="2"/>
        <v>5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7</v>
      </c>
      <c r="X10" s="44">
        <f t="shared" si="2"/>
        <v>1</v>
      </c>
      <c r="Y10" s="44">
        <f t="shared" si="2"/>
        <v>0</v>
      </c>
      <c r="Z10" s="44">
        <f t="shared" si="2"/>
        <v>0</v>
      </c>
      <c r="AA10" s="44">
        <f t="shared" si="2"/>
        <v>9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COUNTIF(AI11:AI55,"2")</f>
        <v>0</v>
      </c>
    </row>
    <row r="11" ht="14.25" customHeight="1">
      <c r="A11" s="79" t="s">
        <v>26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51">
        <v>22.0</v>
      </c>
      <c r="H11" s="52">
        <v>11.0</v>
      </c>
      <c r="I11" s="52">
        <v>11.0</v>
      </c>
      <c r="J11" s="52">
        <v>11.0</v>
      </c>
      <c r="K11" s="52">
        <v>0.0</v>
      </c>
      <c r="L11" s="52">
        <v>0.0</v>
      </c>
      <c r="M11" s="52">
        <v>4.0</v>
      </c>
      <c r="N11" s="52">
        <v>6.0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1.0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5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5" si="4">IF(AH11="проверка пройдена",1,2)</f>
        <v>1</v>
      </c>
    </row>
    <row r="12" ht="14.25" customHeight="1">
      <c r="A12" s="82" t="s">
        <v>26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26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26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26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26</v>
      </c>
      <c r="B16" s="48" t="s">
        <v>185</v>
      </c>
      <c r="C16" s="48" t="s">
        <v>186</v>
      </c>
      <c r="D16" s="48" t="s">
        <v>213</v>
      </c>
      <c r="E16" s="49" t="s">
        <v>149</v>
      </c>
      <c r="F16" s="50" t="s">
        <v>194</v>
      </c>
      <c r="G16" s="51">
        <v>23.0</v>
      </c>
      <c r="H16" s="52">
        <v>13.0</v>
      </c>
      <c r="I16" s="52">
        <v>13.0</v>
      </c>
      <c r="J16" s="52">
        <v>13.0</v>
      </c>
      <c r="K16" s="52">
        <v>0.0</v>
      </c>
      <c r="L16" s="52">
        <v>0.0</v>
      </c>
      <c r="M16" s="52">
        <v>0.0</v>
      </c>
      <c r="N16" s="52">
        <v>10.0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26</v>
      </c>
      <c r="B17" s="59" t="s">
        <v>185</v>
      </c>
      <c r="C17" s="59" t="s">
        <v>186</v>
      </c>
      <c r="D17" s="59" t="s">
        <v>213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26</v>
      </c>
      <c r="B18" s="59" t="s">
        <v>185</v>
      </c>
      <c r="C18" s="59" t="s">
        <v>186</v>
      </c>
      <c r="D18" s="59" t="s">
        <v>213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26</v>
      </c>
      <c r="B19" s="59" t="s">
        <v>185</v>
      </c>
      <c r="C19" s="59" t="s">
        <v>186</v>
      </c>
      <c r="D19" s="59" t="s">
        <v>213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26</v>
      </c>
      <c r="B20" s="67" t="s">
        <v>185</v>
      </c>
      <c r="C20" s="67" t="s">
        <v>186</v>
      </c>
      <c r="D20" s="67" t="s">
        <v>213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26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24.0</v>
      </c>
      <c r="H21" s="52">
        <v>12.0</v>
      </c>
      <c r="I21" s="52">
        <v>12.0</v>
      </c>
      <c r="J21" s="52">
        <v>12.0</v>
      </c>
      <c r="K21" s="52">
        <v>0.0</v>
      </c>
      <c r="L21" s="52">
        <v>0.0</v>
      </c>
      <c r="M21" s="52">
        <v>0.0</v>
      </c>
      <c r="N21" s="52">
        <v>12.0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26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26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26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26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26</v>
      </c>
      <c r="B26" s="48" t="s">
        <v>185</v>
      </c>
      <c r="C26" s="48" t="s">
        <v>186</v>
      </c>
      <c r="D26" s="48" t="s">
        <v>241</v>
      </c>
      <c r="E26" s="49" t="s">
        <v>149</v>
      </c>
      <c r="F26" s="50" t="s">
        <v>194</v>
      </c>
      <c r="G26" s="51">
        <v>27.0</v>
      </c>
      <c r="H26" s="52">
        <v>15.0</v>
      </c>
      <c r="I26" s="52">
        <v>15.0</v>
      </c>
      <c r="J26" s="52">
        <v>15.0</v>
      </c>
      <c r="K26" s="52">
        <v>0.0</v>
      </c>
      <c r="L26" s="52">
        <v>0.0</v>
      </c>
      <c r="M26" s="52">
        <v>0.0</v>
      </c>
      <c r="N26" s="52">
        <v>12.0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55"/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26</v>
      </c>
      <c r="B27" s="59" t="s">
        <v>185</v>
      </c>
      <c r="C27" s="59" t="s">
        <v>186</v>
      </c>
      <c r="D27" s="59" t="s">
        <v>241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26</v>
      </c>
      <c r="B28" s="59" t="s">
        <v>185</v>
      </c>
      <c r="C28" s="59" t="s">
        <v>186</v>
      </c>
      <c r="D28" s="59" t="s">
        <v>241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26</v>
      </c>
      <c r="B29" s="59" t="s">
        <v>185</v>
      </c>
      <c r="C29" s="59" t="s">
        <v>186</v>
      </c>
      <c r="D29" s="59" t="s">
        <v>241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26</v>
      </c>
      <c r="B30" s="67" t="s">
        <v>185</v>
      </c>
      <c r="C30" s="67" t="s">
        <v>186</v>
      </c>
      <c r="D30" s="67" t="s">
        <v>241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26</v>
      </c>
      <c r="B31" s="48" t="s">
        <v>185</v>
      </c>
      <c r="C31" s="48" t="s">
        <v>186</v>
      </c>
      <c r="D31" s="48" t="s">
        <v>273</v>
      </c>
      <c r="E31" s="49" t="s">
        <v>149</v>
      </c>
      <c r="F31" s="50" t="s">
        <v>194</v>
      </c>
      <c r="G31" s="51">
        <v>11.0</v>
      </c>
      <c r="H31" s="52">
        <v>4.0</v>
      </c>
      <c r="I31" s="52">
        <v>4.0</v>
      </c>
      <c r="J31" s="52">
        <v>4.0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7.0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26</v>
      </c>
      <c r="B32" s="59" t="s">
        <v>185</v>
      </c>
      <c r="C32" s="59" t="s">
        <v>186</v>
      </c>
      <c r="D32" s="59" t="s">
        <v>273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26</v>
      </c>
      <c r="B33" s="59" t="s">
        <v>185</v>
      </c>
      <c r="C33" s="59" t="s">
        <v>186</v>
      </c>
      <c r="D33" s="59" t="s">
        <v>273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26</v>
      </c>
      <c r="B34" s="59" t="s">
        <v>185</v>
      </c>
      <c r="C34" s="59" t="s">
        <v>186</v>
      </c>
      <c r="D34" s="59" t="s">
        <v>273</v>
      </c>
      <c r="E34" s="39" t="s">
        <v>152</v>
      </c>
      <c r="F34" s="60" t="s">
        <v>191</v>
      </c>
      <c r="G34" s="61">
        <v>11.0</v>
      </c>
      <c r="H34" s="83">
        <v>4.0</v>
      </c>
      <c r="I34" s="83">
        <v>4.0</v>
      </c>
      <c r="J34" s="83">
        <v>4.0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7.0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26</v>
      </c>
      <c r="B35" s="67" t="s">
        <v>185</v>
      </c>
      <c r="C35" s="67" t="s">
        <v>186</v>
      </c>
      <c r="D35" s="67" t="s">
        <v>273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26</v>
      </c>
      <c r="B36" s="48" t="s">
        <v>185</v>
      </c>
      <c r="C36" s="48" t="s">
        <v>186</v>
      </c>
      <c r="D36" s="48" t="s">
        <v>274</v>
      </c>
      <c r="E36" s="49" t="s">
        <v>149</v>
      </c>
      <c r="F36" s="50" t="s">
        <v>194</v>
      </c>
      <c r="G36" s="51">
        <v>18.0</v>
      </c>
      <c r="H36" s="52">
        <v>8.0</v>
      </c>
      <c r="I36" s="52">
        <v>8.0</v>
      </c>
      <c r="J36" s="52">
        <v>8.0</v>
      </c>
      <c r="K36" s="52">
        <v>0.0</v>
      </c>
      <c r="L36" s="52">
        <v>0.0</v>
      </c>
      <c r="M36" s="52">
        <v>0.0</v>
      </c>
      <c r="N36" s="52">
        <v>10.0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26</v>
      </c>
      <c r="B37" s="59" t="s">
        <v>185</v>
      </c>
      <c r="C37" s="59" t="s">
        <v>186</v>
      </c>
      <c r="D37" s="59" t="s">
        <v>274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26</v>
      </c>
      <c r="B38" s="59" t="s">
        <v>185</v>
      </c>
      <c r="C38" s="59" t="s">
        <v>186</v>
      </c>
      <c r="D38" s="59" t="s">
        <v>274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26</v>
      </c>
      <c r="B39" s="59" t="s">
        <v>185</v>
      </c>
      <c r="C39" s="59" t="s">
        <v>186</v>
      </c>
      <c r="D39" s="59" t="s">
        <v>274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26</v>
      </c>
      <c r="B40" s="67" t="s">
        <v>185</v>
      </c>
      <c r="C40" s="67" t="s">
        <v>186</v>
      </c>
      <c r="D40" s="67" t="s">
        <v>274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26</v>
      </c>
      <c r="B41" s="48" t="s">
        <v>185</v>
      </c>
      <c r="C41" s="48" t="s">
        <v>186</v>
      </c>
      <c r="D41" s="48" t="s">
        <v>236</v>
      </c>
      <c r="E41" s="49" t="s">
        <v>149</v>
      </c>
      <c r="F41" s="50" t="s">
        <v>194</v>
      </c>
      <c r="G41" s="51">
        <v>5.0</v>
      </c>
      <c r="H41" s="52">
        <v>5.0</v>
      </c>
      <c r="I41" s="52">
        <v>5.0</v>
      </c>
      <c r="J41" s="52">
        <v>5.0</v>
      </c>
      <c r="K41" s="52">
        <v>0.0</v>
      </c>
      <c r="L41" s="52">
        <v>0.0</v>
      </c>
      <c r="M41" s="52">
        <v>0.0</v>
      </c>
      <c r="N41" s="52">
        <v>0.0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26</v>
      </c>
      <c r="B42" s="59" t="s">
        <v>185</v>
      </c>
      <c r="C42" s="59" t="s">
        <v>186</v>
      </c>
      <c r="D42" s="59" t="s">
        <v>236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26</v>
      </c>
      <c r="B43" s="59" t="s">
        <v>185</v>
      </c>
      <c r="C43" s="59" t="s">
        <v>186</v>
      </c>
      <c r="D43" s="59" t="s">
        <v>236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26</v>
      </c>
      <c r="B44" s="59" t="s">
        <v>185</v>
      </c>
      <c r="C44" s="59" t="s">
        <v>186</v>
      </c>
      <c r="D44" s="59" t="s">
        <v>236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26</v>
      </c>
      <c r="B45" s="67" t="s">
        <v>185</v>
      </c>
      <c r="C45" s="67" t="s">
        <v>186</v>
      </c>
      <c r="D45" s="67" t="s">
        <v>236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26</v>
      </c>
      <c r="B46" s="48" t="s">
        <v>185</v>
      </c>
      <c r="C46" s="48" t="s">
        <v>186</v>
      </c>
      <c r="D46" s="48" t="s">
        <v>225</v>
      </c>
      <c r="E46" s="49" t="s">
        <v>149</v>
      </c>
      <c r="F46" s="50" t="s">
        <v>194</v>
      </c>
      <c r="G46" s="51">
        <v>19.0</v>
      </c>
      <c r="H46" s="52">
        <v>14.0</v>
      </c>
      <c r="I46" s="52">
        <v>14.0</v>
      </c>
      <c r="J46" s="52">
        <v>14.0</v>
      </c>
      <c r="K46" s="52">
        <v>0.0</v>
      </c>
      <c r="L46" s="52">
        <v>0.0</v>
      </c>
      <c r="M46" s="52">
        <v>2.0</v>
      </c>
      <c r="N46" s="52">
        <v>0.0</v>
      </c>
      <c r="O46" s="52">
        <v>0.0</v>
      </c>
      <c r="P46" s="80">
        <v>3.0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26</v>
      </c>
      <c r="B47" s="59" t="s">
        <v>185</v>
      </c>
      <c r="C47" s="59" t="s">
        <v>186</v>
      </c>
      <c r="D47" s="59" t="s">
        <v>225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26</v>
      </c>
      <c r="B48" s="59" t="s">
        <v>185</v>
      </c>
      <c r="C48" s="59" t="s">
        <v>186</v>
      </c>
      <c r="D48" s="59" t="s">
        <v>225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26</v>
      </c>
      <c r="B49" s="59" t="s">
        <v>185</v>
      </c>
      <c r="C49" s="59" t="s">
        <v>186</v>
      </c>
      <c r="D49" s="59" t="s">
        <v>225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26</v>
      </c>
      <c r="B50" s="67" t="s">
        <v>185</v>
      </c>
      <c r="C50" s="67" t="s">
        <v>186</v>
      </c>
      <c r="D50" s="67" t="s">
        <v>225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26</v>
      </c>
      <c r="B51" s="48" t="s">
        <v>185</v>
      </c>
      <c r="C51" s="48" t="s">
        <v>186</v>
      </c>
      <c r="D51" s="48" t="s">
        <v>275</v>
      </c>
      <c r="E51" s="49" t="s">
        <v>149</v>
      </c>
      <c r="F51" s="50" t="s">
        <v>194</v>
      </c>
      <c r="G51" s="51">
        <v>23.0</v>
      </c>
      <c r="H51" s="83">
        <v>12.0</v>
      </c>
      <c r="I51" s="52">
        <v>12.0</v>
      </c>
      <c r="J51" s="52">
        <v>12.0</v>
      </c>
      <c r="K51" s="52">
        <v>0.0</v>
      </c>
      <c r="L51" s="52">
        <v>0.0</v>
      </c>
      <c r="M51" s="52">
        <v>0.0</v>
      </c>
      <c r="N51" s="52">
        <v>0.0</v>
      </c>
      <c r="O51" s="52">
        <v>0.0</v>
      </c>
      <c r="P51" s="80">
        <v>2.0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9.0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65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26</v>
      </c>
      <c r="B52" s="59" t="s">
        <v>185</v>
      </c>
      <c r="C52" s="59" t="s">
        <v>186</v>
      </c>
      <c r="D52" s="59" t="s">
        <v>275</v>
      </c>
      <c r="E52" s="39" t="s">
        <v>150</v>
      </c>
      <c r="F52" s="60" t="s">
        <v>195</v>
      </c>
      <c r="G52" s="61">
        <v>0.0</v>
      </c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26</v>
      </c>
      <c r="B53" s="59" t="s">
        <v>185</v>
      </c>
      <c r="C53" s="59" t="s">
        <v>186</v>
      </c>
      <c r="D53" s="59" t="s">
        <v>275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26</v>
      </c>
      <c r="B54" s="59" t="s">
        <v>185</v>
      </c>
      <c r="C54" s="59" t="s">
        <v>186</v>
      </c>
      <c r="D54" s="59" t="s">
        <v>275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26</v>
      </c>
      <c r="B55" s="67" t="s">
        <v>185</v>
      </c>
      <c r="C55" s="67" t="s">
        <v>186</v>
      </c>
      <c r="D55" s="67" t="s">
        <v>275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промышленно-технологический техникум им. В.М. Курочкина" location="18!A1" ref="A3"/>
    <hyperlink display="ГАПОУ СО Екатеринбургский промышленно-технологический техникум им. В.М. Курочкина" location="18!A1" ref="A10"/>
    <hyperlink display="ГАПОУ СО Екатеринбургский промышленно-технологический техникум им. В.М. Курочкина" location="18!A1" ref="A11"/>
    <hyperlink display="ГАПОУ СО Екатеринбургский промышленно-технологический техникум им. В.М. Курочкина" location="18!A1" ref="A12"/>
    <hyperlink display="ГАПОУ СО Екатеринбургский промышленно-технологический техникум им. В.М. Курочкина" location="18!A1" ref="A13"/>
    <hyperlink display="ГАПОУ СО Екатеринбургский промышленно-технологический техникум им. В.М. Курочкина" location="18!A1" ref="A14"/>
    <hyperlink display="ГАПОУ СО Екатеринбургский промышленно-технологический техникум им. В.М. Курочкина" location="18!A1" ref="A15"/>
    <hyperlink display="ГАПОУ СО Екатеринбургский промышленно-технологический техникум им. В.М. Курочкина" location="18!A1" ref="A16"/>
    <hyperlink display="ГАПОУ СО Екатеринбургский промышленно-технологический техникум им. В.М. Курочкина" location="18!A1" ref="A17"/>
    <hyperlink display="ГАПОУ СО Екатеринбургский промышленно-технологический техникум им. В.М. Курочкина" location="18!A1" ref="A18"/>
    <hyperlink display="ГАПОУ СО Екатеринбургский промышленно-технологический техникум им. В.М. Курочкина" location="18!A1" ref="A19"/>
    <hyperlink display="ГАПОУ СО Екатеринбургский промышленно-технологический техникум им. В.М. Курочкина" location="18!A1" ref="A20"/>
    <hyperlink display="ГАПОУ СО Екатеринбургский промышленно-технологический техникум им. В.М. Курочкина" location="18!A1" ref="A21"/>
    <hyperlink display="ГАПОУ СО Екатеринбургский промышленно-технологический техникум им. В.М. Курочкина" location="18!A1" ref="A22"/>
    <hyperlink display="ГАПОУ СО Екатеринбургский промышленно-технологический техникум им. В.М. Курочкина" location="18!A1" ref="A23"/>
    <hyperlink display="ГАПОУ СО Екатеринбургский промышленно-технологический техникум им. В.М. Курочкина" location="18!A1" ref="A24"/>
    <hyperlink display="ГАПОУ СО Екатеринбургский промышленно-технологический техникум им. В.М. Курочкина" location="18!A1" ref="A25"/>
    <hyperlink display="ГАПОУ СО Екатеринбургский промышленно-технологический техникум им. В.М. Курочкина" location="18!A1" ref="A26"/>
    <hyperlink display="ГАПОУ СО Екатеринбургский промышленно-технологический техникум им. В.М. Курочкина" location="18!A1" ref="A27"/>
    <hyperlink display="ГАПОУ СО Екатеринбургский промышленно-технологический техникум им. В.М. Курочкина" location="18!A1" ref="A28"/>
    <hyperlink display="ГАПОУ СО Екатеринбургский промышленно-технологический техникум им. В.М. Курочкина" location="18!A1" ref="A29"/>
    <hyperlink display="ГАПОУ СО Екатеринбургский промышленно-технологический техникум им. В.М. Курочкина" location="18!A1" ref="A30"/>
    <hyperlink display="ГАПОУ СО Екатеринбургский промышленно-технологический техникум им. В.М. Курочкина" location="18!A1" ref="A31"/>
    <hyperlink display="ГАПОУ СО Екатеринбургский промышленно-технологический техникум им. В.М. Курочкина" location="18!A1" ref="A32"/>
    <hyperlink display="ГАПОУ СО Екатеринбургский промышленно-технологический техникум им. В.М. Курочкина" location="18!A1" ref="A33"/>
    <hyperlink display="ГАПОУ СО Екатеринбургский промышленно-технологический техникум им. В.М. Курочкина" location="18!A1" ref="A34"/>
    <hyperlink display="ГАПОУ СО Екатеринбургский промышленно-технологический техникум им. В.М. Курочкина" location="18!A1" ref="A35"/>
    <hyperlink display="ГАПОУ СО Екатеринбургский промышленно-технологический техникум им. В.М. Курочкина" location="18!A1" ref="A36"/>
    <hyperlink display="ГАПОУ СО Екатеринбургский промышленно-технологический техникум им. В.М. Курочкина" location="18!A1" ref="A37"/>
    <hyperlink display="ГАПОУ СО Екатеринбургский промышленно-технологический техникум им. В.М. Курочкина" location="18!A1" ref="A38"/>
    <hyperlink display="ГАПОУ СО Екатеринбургский промышленно-технологический техникум им. В.М. Курочкина" location="18!A1" ref="A39"/>
    <hyperlink display="ГАПОУ СО Екатеринбургский промышленно-технологический техникум им. В.М. Курочкина" location="18!A1" ref="A40"/>
    <hyperlink display="ГАПОУ СО Екатеринбургский промышленно-технологический техникум им. В.М. Курочкина" location="18!A1" ref="A41"/>
    <hyperlink display="ГАПОУ СО Екатеринбургский промышленно-технологический техникум им. В.М. Курочкина" location="18!A1" ref="A42"/>
    <hyperlink display="ГАПОУ СО Екатеринбургский промышленно-технологический техникум им. В.М. Курочкина" location="18!A1" ref="A43"/>
    <hyperlink display="ГАПОУ СО Екатеринбургский промышленно-технологический техникум им. В.М. Курочкина" location="18!A1" ref="A44"/>
    <hyperlink display="ГАПОУ СО Екатеринбургский промышленно-технологический техникум им. В.М. Курочкина" location="18!A1" ref="A45"/>
    <hyperlink display="ГАПОУ СО Екатеринбургский промышленно-технологический техникум им. В.М. Курочкина" location="18!A1" ref="A46"/>
    <hyperlink display="ГАПОУ СО Екатеринбургский промышленно-технологический техникум им. В.М. Курочкина" location="18!A1" ref="A47"/>
    <hyperlink display="ГАПОУ СО Екатеринбургский промышленно-технологический техникум им. В.М. Курочкина" location="18!A1" ref="A48"/>
    <hyperlink display="ГАПОУ СО Екатеринбургский промышленно-технологический техникум им. В.М. Курочкина" location="18!A1" ref="A49"/>
    <hyperlink display="ГАПОУ СО Екатеринбургский промышленно-технологический техникум им. В.М. Курочкина" location="18!A1" ref="A50"/>
    <hyperlink display="ГАПОУ СО Екатеринбургский промышленно-технологический техникум им. В.М. Курочкина" location="18!A1" ref="A51"/>
    <hyperlink display="ГАПОУ СО Екатеринбургский промышленно-технологический техникум им. В.М. Курочкина" location="18!A1" ref="A52"/>
    <hyperlink display="ГАПОУ СО Екатеринбургский промышленно-технологический техникум им. В.М. Курочкина" location="18!A1" ref="A53"/>
    <hyperlink display="ГАПОУ СО Екатеринбургский промышленно-технологический техникум им. В.М. Курочкина" location="18!A1" ref="A54"/>
    <hyperlink display="ГАПОУ СО Екатеринбургский промышленно-технологический техникум им. В.М. Курочкина" location="18!A1" ref="A55"/>
  </hyperlinks>
  <printOptions/>
  <pageMargins bottom="0.75" footer="0.0" header="0.0" left="0.7" right="0.7" top="0.75"/>
  <pageSetup paperSize="9" scale="5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35.75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29.0"/>
    <col customWidth="1" hidden="1" min="35" max="35" width="11.0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29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1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39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41" t="s">
        <v>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SUM(G11,G16,G21,G26,G31,G36,G41,G46,G51,G56,G61,G66,G71,G76,G81,G86,G91)</f>
        <v>301</v>
      </c>
      <c r="H10" s="44">
        <f t="shared" si="2"/>
        <v>8</v>
      </c>
      <c r="I10" s="44">
        <f t="shared" si="2"/>
        <v>8</v>
      </c>
      <c r="J10" s="44">
        <f t="shared" si="2"/>
        <v>8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45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19">
        <f>COUNTIF(AI11:AI95,"2")</f>
        <v>19</v>
      </c>
    </row>
    <row r="11" ht="14.25" customHeight="1">
      <c r="A11" s="47" t="s">
        <v>7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11.0</v>
      </c>
      <c r="H11" s="52">
        <v>8.0</v>
      </c>
      <c r="I11" s="52">
        <v>8.0</v>
      </c>
      <c r="J11" s="52">
        <v>8.0</v>
      </c>
      <c r="K11" s="52">
        <v>0.0</v>
      </c>
      <c r="L11" s="52">
        <v>0.0</v>
      </c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9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95" si="4">IF(AH11="проверка пройдена",1,2)</f>
        <v>2</v>
      </c>
    </row>
    <row r="12" ht="14.25" customHeight="1">
      <c r="A12" s="58" t="s">
        <v>7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58" t="s">
        <v>7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58" t="s">
        <v>7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66" t="s">
        <v>7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47" t="s">
        <v>7</v>
      </c>
      <c r="B16" s="48" t="s">
        <v>185</v>
      </c>
      <c r="C16" s="48" t="s">
        <v>186</v>
      </c>
      <c r="D16" s="48" t="s">
        <v>193</v>
      </c>
      <c r="E16" s="49" t="s">
        <v>149</v>
      </c>
      <c r="F16" s="50" t="s">
        <v>194</v>
      </c>
      <c r="G16" s="51">
        <v>7.0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58" t="s">
        <v>7</v>
      </c>
      <c r="B17" s="59" t="s">
        <v>185</v>
      </c>
      <c r="C17" s="59" t="s">
        <v>186</v>
      </c>
      <c r="D17" s="59" t="s">
        <v>193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58" t="s">
        <v>7</v>
      </c>
      <c r="B18" s="59" t="s">
        <v>185</v>
      </c>
      <c r="C18" s="59" t="s">
        <v>186</v>
      </c>
      <c r="D18" s="59" t="s">
        <v>193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58" t="s">
        <v>7</v>
      </c>
      <c r="B19" s="59" t="s">
        <v>185</v>
      </c>
      <c r="C19" s="59" t="s">
        <v>186</v>
      </c>
      <c r="D19" s="59" t="s">
        <v>193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66" t="s">
        <v>7</v>
      </c>
      <c r="B20" s="67" t="s">
        <v>185</v>
      </c>
      <c r="C20" s="67" t="s">
        <v>186</v>
      </c>
      <c r="D20" s="67" t="s">
        <v>193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47" t="s">
        <v>7</v>
      </c>
      <c r="B21" s="48" t="s">
        <v>185</v>
      </c>
      <c r="C21" s="48" t="s">
        <v>186</v>
      </c>
      <c r="D21" s="48" t="s">
        <v>197</v>
      </c>
      <c r="E21" s="49" t="s">
        <v>149</v>
      </c>
      <c r="F21" s="50" t="s">
        <v>194</v>
      </c>
      <c r="G21" s="51">
        <v>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58" t="s">
        <v>7</v>
      </c>
      <c r="B22" s="59" t="s">
        <v>185</v>
      </c>
      <c r="C22" s="59" t="s">
        <v>186</v>
      </c>
      <c r="D22" s="59" t="s">
        <v>197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58" t="s">
        <v>7</v>
      </c>
      <c r="B23" s="59" t="s">
        <v>185</v>
      </c>
      <c r="C23" s="59" t="s">
        <v>186</v>
      </c>
      <c r="D23" s="59" t="s">
        <v>197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58" t="s">
        <v>7</v>
      </c>
      <c r="B24" s="59" t="s">
        <v>185</v>
      </c>
      <c r="C24" s="59" t="s">
        <v>186</v>
      </c>
      <c r="D24" s="59" t="s">
        <v>197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66" t="s">
        <v>7</v>
      </c>
      <c r="B25" s="67" t="s">
        <v>185</v>
      </c>
      <c r="C25" s="67" t="s">
        <v>186</v>
      </c>
      <c r="D25" s="67" t="s">
        <v>197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47" t="s">
        <v>7</v>
      </c>
      <c r="B26" s="48" t="s">
        <v>185</v>
      </c>
      <c r="C26" s="48" t="s">
        <v>186</v>
      </c>
      <c r="D26" s="48" t="s">
        <v>198</v>
      </c>
      <c r="E26" s="49" t="s">
        <v>149</v>
      </c>
      <c r="F26" s="50" t="s">
        <v>194</v>
      </c>
      <c r="G26" s="51">
        <v>19.0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58" t="s">
        <v>7</v>
      </c>
      <c r="B27" s="59" t="s">
        <v>185</v>
      </c>
      <c r="C27" s="59" t="s">
        <v>186</v>
      </c>
      <c r="D27" s="59" t="s">
        <v>198</v>
      </c>
      <c r="E27" s="39" t="s">
        <v>150</v>
      </c>
      <c r="F27" s="60" t="s">
        <v>195</v>
      </c>
      <c r="G27" s="61">
        <v>1.0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58" t="s">
        <v>7</v>
      </c>
      <c r="B28" s="59" t="s">
        <v>185</v>
      </c>
      <c r="C28" s="59" t="s">
        <v>186</v>
      </c>
      <c r="D28" s="59" t="s">
        <v>198</v>
      </c>
      <c r="E28" s="39" t="s">
        <v>151</v>
      </c>
      <c r="F28" s="60" t="s">
        <v>196</v>
      </c>
      <c r="G28" s="61">
        <v>1.0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8" s="57">
        <f t="shared" si="4"/>
        <v>2</v>
      </c>
    </row>
    <row r="29" ht="14.25" customHeight="1">
      <c r="A29" s="58" t="s">
        <v>7</v>
      </c>
      <c r="B29" s="59" t="s">
        <v>185</v>
      </c>
      <c r="C29" s="59" t="s">
        <v>186</v>
      </c>
      <c r="D29" s="59" t="s">
        <v>198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66" t="s">
        <v>7</v>
      </c>
      <c r="B30" s="67" t="s">
        <v>185</v>
      </c>
      <c r="C30" s="67" t="s">
        <v>186</v>
      </c>
      <c r="D30" s="67" t="s">
        <v>198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47" t="s">
        <v>7</v>
      </c>
      <c r="B31" s="48" t="s">
        <v>185</v>
      </c>
      <c r="C31" s="48" t="s">
        <v>186</v>
      </c>
      <c r="D31" s="48" t="s">
        <v>199</v>
      </c>
      <c r="E31" s="49" t="s">
        <v>149</v>
      </c>
      <c r="F31" s="50" t="s">
        <v>194</v>
      </c>
      <c r="G31" s="51">
        <v>27.0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58" t="s">
        <v>7</v>
      </c>
      <c r="B32" s="59" t="s">
        <v>185</v>
      </c>
      <c r="C32" s="59" t="s">
        <v>186</v>
      </c>
      <c r="D32" s="59" t="s">
        <v>199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58" t="s">
        <v>7</v>
      </c>
      <c r="B33" s="59" t="s">
        <v>185</v>
      </c>
      <c r="C33" s="59" t="s">
        <v>186</v>
      </c>
      <c r="D33" s="59" t="s">
        <v>199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58" t="s">
        <v>7</v>
      </c>
      <c r="B34" s="59" t="s">
        <v>185</v>
      </c>
      <c r="C34" s="59" t="s">
        <v>186</v>
      </c>
      <c r="D34" s="59" t="s">
        <v>199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66" t="s">
        <v>7</v>
      </c>
      <c r="B35" s="67" t="s">
        <v>185</v>
      </c>
      <c r="C35" s="67" t="s">
        <v>186</v>
      </c>
      <c r="D35" s="67" t="s">
        <v>199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47" t="s">
        <v>7</v>
      </c>
      <c r="B36" s="48" t="s">
        <v>185</v>
      </c>
      <c r="C36" s="48" t="s">
        <v>186</v>
      </c>
      <c r="D36" s="48" t="s">
        <v>200</v>
      </c>
      <c r="E36" s="49" t="s">
        <v>149</v>
      </c>
      <c r="F36" s="50" t="s">
        <v>194</v>
      </c>
      <c r="G36" s="51">
        <v>14.0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58" t="s">
        <v>7</v>
      </c>
      <c r="B37" s="59" t="s">
        <v>185</v>
      </c>
      <c r="C37" s="59" t="s">
        <v>186</v>
      </c>
      <c r="D37" s="59" t="s">
        <v>200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58" t="s">
        <v>7</v>
      </c>
      <c r="B38" s="59" t="s">
        <v>185</v>
      </c>
      <c r="C38" s="59" t="s">
        <v>186</v>
      </c>
      <c r="D38" s="59" t="s">
        <v>200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58" t="s">
        <v>7</v>
      </c>
      <c r="B39" s="59" t="s">
        <v>185</v>
      </c>
      <c r="C39" s="59" t="s">
        <v>186</v>
      </c>
      <c r="D39" s="59" t="s">
        <v>200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66" t="s">
        <v>7</v>
      </c>
      <c r="B40" s="67" t="s">
        <v>185</v>
      </c>
      <c r="C40" s="67" t="s">
        <v>186</v>
      </c>
      <c r="D40" s="67" t="s">
        <v>200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47" t="s">
        <v>7</v>
      </c>
      <c r="B41" s="48" t="s">
        <v>185</v>
      </c>
      <c r="C41" s="48" t="s">
        <v>186</v>
      </c>
      <c r="D41" s="48" t="s">
        <v>201</v>
      </c>
      <c r="E41" s="49" t="s">
        <v>149</v>
      </c>
      <c r="F41" s="50" t="s">
        <v>194</v>
      </c>
      <c r="G41" s="51">
        <v>12.0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58" t="s">
        <v>7</v>
      </c>
      <c r="B42" s="59" t="s">
        <v>185</v>
      </c>
      <c r="C42" s="59" t="s">
        <v>186</v>
      </c>
      <c r="D42" s="59" t="s">
        <v>201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58" t="s">
        <v>7</v>
      </c>
      <c r="B43" s="59" t="s">
        <v>185</v>
      </c>
      <c r="C43" s="59" t="s">
        <v>186</v>
      </c>
      <c r="D43" s="59" t="s">
        <v>201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58" t="s">
        <v>7</v>
      </c>
      <c r="B44" s="59" t="s">
        <v>185</v>
      </c>
      <c r="C44" s="59" t="s">
        <v>186</v>
      </c>
      <c r="D44" s="59" t="s">
        <v>201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66" t="s">
        <v>7</v>
      </c>
      <c r="B45" s="67" t="s">
        <v>185</v>
      </c>
      <c r="C45" s="67" t="s">
        <v>186</v>
      </c>
      <c r="D45" s="67" t="s">
        <v>201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47" t="s">
        <v>7</v>
      </c>
      <c r="B46" s="48" t="s">
        <v>185</v>
      </c>
      <c r="C46" s="48" t="s">
        <v>186</v>
      </c>
      <c r="D46" s="48" t="s">
        <v>202</v>
      </c>
      <c r="E46" s="49" t="s">
        <v>149</v>
      </c>
      <c r="F46" s="50" t="s">
        <v>194</v>
      </c>
      <c r="G46" s="51">
        <v>33.0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58" t="s">
        <v>7</v>
      </c>
      <c r="B47" s="59" t="s">
        <v>185</v>
      </c>
      <c r="C47" s="59" t="s">
        <v>186</v>
      </c>
      <c r="D47" s="59" t="s">
        <v>202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58" t="s">
        <v>7</v>
      </c>
      <c r="B48" s="59" t="s">
        <v>185</v>
      </c>
      <c r="C48" s="59" t="s">
        <v>186</v>
      </c>
      <c r="D48" s="59" t="s">
        <v>202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58" t="s">
        <v>7</v>
      </c>
      <c r="B49" s="59" t="s">
        <v>185</v>
      </c>
      <c r="C49" s="59" t="s">
        <v>186</v>
      </c>
      <c r="D49" s="59" t="s">
        <v>202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66" t="s">
        <v>7</v>
      </c>
      <c r="B50" s="67" t="s">
        <v>185</v>
      </c>
      <c r="C50" s="67" t="s">
        <v>186</v>
      </c>
      <c r="D50" s="67" t="s">
        <v>202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47" t="s">
        <v>7</v>
      </c>
      <c r="B51" s="48" t="s">
        <v>185</v>
      </c>
      <c r="C51" s="48" t="s">
        <v>186</v>
      </c>
      <c r="D51" s="48" t="s">
        <v>203</v>
      </c>
      <c r="E51" s="49" t="s">
        <v>149</v>
      </c>
      <c r="F51" s="50" t="s">
        <v>194</v>
      </c>
      <c r="G51" s="51">
        <v>23.0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58" t="s">
        <v>7</v>
      </c>
      <c r="B52" s="59" t="s">
        <v>185</v>
      </c>
      <c r="C52" s="59" t="s">
        <v>186</v>
      </c>
      <c r="D52" s="59" t="s">
        <v>203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58" t="s">
        <v>7</v>
      </c>
      <c r="B53" s="59" t="s">
        <v>185</v>
      </c>
      <c r="C53" s="59" t="s">
        <v>186</v>
      </c>
      <c r="D53" s="59" t="s">
        <v>203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58" t="s">
        <v>7</v>
      </c>
      <c r="B54" s="59" t="s">
        <v>185</v>
      </c>
      <c r="C54" s="59" t="s">
        <v>186</v>
      </c>
      <c r="D54" s="59" t="s">
        <v>203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66" t="s">
        <v>7</v>
      </c>
      <c r="B55" s="67" t="s">
        <v>185</v>
      </c>
      <c r="C55" s="67" t="s">
        <v>186</v>
      </c>
      <c r="D55" s="67" t="s">
        <v>203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47" t="s">
        <v>7</v>
      </c>
      <c r="B56" s="48" t="s">
        <v>185</v>
      </c>
      <c r="C56" s="48" t="s">
        <v>186</v>
      </c>
      <c r="D56" s="48" t="s">
        <v>204</v>
      </c>
      <c r="E56" s="49" t="s">
        <v>149</v>
      </c>
      <c r="F56" s="50" t="s">
        <v>194</v>
      </c>
      <c r="G56" s="51">
        <v>36.0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58" t="s">
        <v>7</v>
      </c>
      <c r="B57" s="59" t="s">
        <v>185</v>
      </c>
      <c r="C57" s="59" t="s">
        <v>186</v>
      </c>
      <c r="D57" s="59" t="s">
        <v>204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58" t="s">
        <v>7</v>
      </c>
      <c r="B58" s="59" t="s">
        <v>185</v>
      </c>
      <c r="C58" s="59" t="s">
        <v>186</v>
      </c>
      <c r="D58" s="59" t="s">
        <v>204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58" t="s">
        <v>7</v>
      </c>
      <c r="B59" s="59" t="s">
        <v>185</v>
      </c>
      <c r="C59" s="59" t="s">
        <v>186</v>
      </c>
      <c r="D59" s="59" t="s">
        <v>204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66" t="s">
        <v>7</v>
      </c>
      <c r="B60" s="67" t="s">
        <v>185</v>
      </c>
      <c r="C60" s="67" t="s">
        <v>186</v>
      </c>
      <c r="D60" s="67" t="s">
        <v>204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47" t="s">
        <v>7</v>
      </c>
      <c r="B61" s="48" t="s">
        <v>185</v>
      </c>
      <c r="C61" s="48" t="s">
        <v>186</v>
      </c>
      <c r="D61" s="48" t="s">
        <v>205</v>
      </c>
      <c r="E61" s="49" t="s">
        <v>149</v>
      </c>
      <c r="F61" s="50" t="s">
        <v>194</v>
      </c>
      <c r="G61" s="51">
        <v>13.0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58" t="s">
        <v>7</v>
      </c>
      <c r="B62" s="59" t="s">
        <v>185</v>
      </c>
      <c r="C62" s="59" t="s">
        <v>186</v>
      </c>
      <c r="D62" s="59" t="s">
        <v>205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58" t="s">
        <v>7</v>
      </c>
      <c r="B63" s="59" t="s">
        <v>185</v>
      </c>
      <c r="C63" s="59" t="s">
        <v>186</v>
      </c>
      <c r="D63" s="59" t="s">
        <v>205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58" t="s">
        <v>7</v>
      </c>
      <c r="B64" s="59" t="s">
        <v>185</v>
      </c>
      <c r="C64" s="59" t="s">
        <v>186</v>
      </c>
      <c r="D64" s="59" t="s">
        <v>205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66" t="s">
        <v>7</v>
      </c>
      <c r="B65" s="67" t="s">
        <v>185</v>
      </c>
      <c r="C65" s="67" t="s">
        <v>186</v>
      </c>
      <c r="D65" s="67" t="s">
        <v>205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47" t="s">
        <v>7</v>
      </c>
      <c r="B66" s="48" t="s">
        <v>185</v>
      </c>
      <c r="C66" s="48" t="s">
        <v>186</v>
      </c>
      <c r="D66" s="48" t="s">
        <v>206</v>
      </c>
      <c r="E66" s="49" t="s">
        <v>149</v>
      </c>
      <c r="F66" s="50" t="s">
        <v>194</v>
      </c>
      <c r="G66" s="51">
        <v>26.0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58" t="s">
        <v>7</v>
      </c>
      <c r="B67" s="59" t="s">
        <v>185</v>
      </c>
      <c r="C67" s="59" t="s">
        <v>186</v>
      </c>
      <c r="D67" s="59" t="s">
        <v>206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58" t="s">
        <v>7</v>
      </c>
      <c r="B68" s="59" t="s">
        <v>185</v>
      </c>
      <c r="C68" s="59" t="s">
        <v>186</v>
      </c>
      <c r="D68" s="59" t="s">
        <v>206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58" t="s">
        <v>7</v>
      </c>
      <c r="B69" s="59" t="s">
        <v>185</v>
      </c>
      <c r="C69" s="59" t="s">
        <v>186</v>
      </c>
      <c r="D69" s="59" t="s">
        <v>206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66" t="s">
        <v>7</v>
      </c>
      <c r="B70" s="67" t="s">
        <v>185</v>
      </c>
      <c r="C70" s="67" t="s">
        <v>186</v>
      </c>
      <c r="D70" s="67" t="s">
        <v>206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47" t="s">
        <v>7</v>
      </c>
      <c r="B71" s="48" t="s">
        <v>185</v>
      </c>
      <c r="C71" s="48" t="s">
        <v>186</v>
      </c>
      <c r="D71" s="48" t="s">
        <v>207</v>
      </c>
      <c r="E71" s="49" t="s">
        <v>149</v>
      </c>
      <c r="F71" s="50" t="s">
        <v>194</v>
      </c>
      <c r="G71" s="51">
        <v>14.0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58" t="s">
        <v>7</v>
      </c>
      <c r="B72" s="59" t="s">
        <v>185</v>
      </c>
      <c r="C72" s="59" t="s">
        <v>186</v>
      </c>
      <c r="D72" s="59" t="s">
        <v>207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58" t="s">
        <v>7</v>
      </c>
      <c r="B73" s="59" t="s">
        <v>185</v>
      </c>
      <c r="C73" s="59" t="s">
        <v>186</v>
      </c>
      <c r="D73" s="59" t="s">
        <v>207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58" t="s">
        <v>7</v>
      </c>
      <c r="B74" s="59" t="s">
        <v>185</v>
      </c>
      <c r="C74" s="59" t="s">
        <v>186</v>
      </c>
      <c r="D74" s="59" t="s">
        <v>207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66" t="s">
        <v>7</v>
      </c>
      <c r="B75" s="67" t="s">
        <v>185</v>
      </c>
      <c r="C75" s="67" t="s">
        <v>186</v>
      </c>
      <c r="D75" s="67" t="s">
        <v>207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47" t="s">
        <v>7</v>
      </c>
      <c r="B76" s="48" t="s">
        <v>185</v>
      </c>
      <c r="C76" s="48" t="s">
        <v>186</v>
      </c>
      <c r="D76" s="48" t="s">
        <v>208</v>
      </c>
      <c r="E76" s="49" t="s">
        <v>149</v>
      </c>
      <c r="F76" s="50" t="s">
        <v>194</v>
      </c>
      <c r="G76" s="51">
        <v>26.0</v>
      </c>
      <c r="H76" s="53"/>
      <c r="I76" s="53"/>
      <c r="J76" s="53"/>
      <c r="K76" s="53"/>
      <c r="L76" s="53"/>
      <c r="M76" s="53"/>
      <c r="N76" s="53"/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6" s="57">
        <f t="shared" si="4"/>
        <v>2</v>
      </c>
    </row>
    <row r="77" ht="14.25" customHeight="1">
      <c r="A77" s="58" t="s">
        <v>7</v>
      </c>
      <c r="B77" s="59" t="s">
        <v>185</v>
      </c>
      <c r="C77" s="59" t="s">
        <v>186</v>
      </c>
      <c r="D77" s="59" t="s">
        <v>208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58" t="s">
        <v>7</v>
      </c>
      <c r="B78" s="59" t="s">
        <v>185</v>
      </c>
      <c r="C78" s="59" t="s">
        <v>186</v>
      </c>
      <c r="D78" s="59" t="s">
        <v>208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58" t="s">
        <v>7</v>
      </c>
      <c r="B79" s="59" t="s">
        <v>185</v>
      </c>
      <c r="C79" s="59" t="s">
        <v>186</v>
      </c>
      <c r="D79" s="59" t="s">
        <v>208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66" t="s">
        <v>7</v>
      </c>
      <c r="B80" s="67" t="s">
        <v>185</v>
      </c>
      <c r="C80" s="67" t="s">
        <v>186</v>
      </c>
      <c r="D80" s="67" t="s">
        <v>208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4.25" customHeight="1">
      <c r="A81" s="47" t="s">
        <v>7</v>
      </c>
      <c r="B81" s="48" t="s">
        <v>185</v>
      </c>
      <c r="C81" s="48" t="s">
        <v>186</v>
      </c>
      <c r="D81" s="48" t="s">
        <v>209</v>
      </c>
      <c r="E81" s="49" t="s">
        <v>149</v>
      </c>
      <c r="F81" s="50" t="s">
        <v>194</v>
      </c>
      <c r="G81" s="51">
        <v>9.0</v>
      </c>
      <c r="H81" s="53"/>
      <c r="I81" s="53"/>
      <c r="J81" s="53"/>
      <c r="K81" s="53"/>
      <c r="L81" s="53"/>
      <c r="M81" s="53"/>
      <c r="N81" s="53"/>
      <c r="O81" s="53"/>
      <c r="P81" s="54"/>
      <c r="Q81" s="53"/>
      <c r="R81" s="53"/>
      <c r="S81" s="53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81" s="57">
        <f t="shared" si="4"/>
        <v>2</v>
      </c>
    </row>
    <row r="82" ht="14.25" customHeight="1">
      <c r="A82" s="58" t="s">
        <v>7</v>
      </c>
      <c r="B82" s="59" t="s">
        <v>185</v>
      </c>
      <c r="C82" s="59" t="s">
        <v>186</v>
      </c>
      <c r="D82" s="59" t="s">
        <v>209</v>
      </c>
      <c r="E82" s="39" t="s">
        <v>150</v>
      </c>
      <c r="F82" s="60" t="s">
        <v>195</v>
      </c>
      <c r="G82" s="61">
        <v>0.0</v>
      </c>
      <c r="H82" s="62"/>
      <c r="I82" s="62"/>
      <c r="J82" s="62"/>
      <c r="K82" s="62"/>
      <c r="L82" s="62"/>
      <c r="M82" s="62"/>
      <c r="N82" s="62"/>
      <c r="O82" s="62"/>
      <c r="P82" s="63"/>
      <c r="Q82" s="62"/>
      <c r="R82" s="62"/>
      <c r="S82" s="62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 t="str">
        <f t="shared" si="3"/>
        <v>проверка пройдена</v>
      </c>
      <c r="AI82" s="57">
        <f t="shared" si="4"/>
        <v>1</v>
      </c>
    </row>
    <row r="83" ht="14.25" customHeight="1">
      <c r="A83" s="58" t="s">
        <v>7</v>
      </c>
      <c r="B83" s="59" t="s">
        <v>185</v>
      </c>
      <c r="C83" s="59" t="s">
        <v>186</v>
      </c>
      <c r="D83" s="59" t="s">
        <v>209</v>
      </c>
      <c r="E83" s="39" t="s">
        <v>151</v>
      </c>
      <c r="F83" s="60" t="s">
        <v>196</v>
      </c>
      <c r="G83" s="61">
        <v>0.0</v>
      </c>
      <c r="H83" s="62"/>
      <c r="I83" s="62"/>
      <c r="J83" s="62"/>
      <c r="K83" s="62"/>
      <c r="L83" s="62"/>
      <c r="M83" s="62"/>
      <c r="N83" s="62"/>
      <c r="O83" s="62"/>
      <c r="P83" s="63"/>
      <c r="Q83" s="62"/>
      <c r="R83" s="62"/>
      <c r="S83" s="62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 t="str">
        <f t="shared" si="3"/>
        <v>проверка пройдена</v>
      </c>
      <c r="AI83" s="57">
        <f t="shared" si="4"/>
        <v>1</v>
      </c>
    </row>
    <row r="84" ht="14.25" customHeight="1">
      <c r="A84" s="58" t="s">
        <v>7</v>
      </c>
      <c r="B84" s="59" t="s">
        <v>185</v>
      </c>
      <c r="C84" s="59" t="s">
        <v>186</v>
      </c>
      <c r="D84" s="59" t="s">
        <v>209</v>
      </c>
      <c r="E84" s="39" t="s">
        <v>152</v>
      </c>
      <c r="F84" s="60" t="s">
        <v>191</v>
      </c>
      <c r="G84" s="61">
        <v>0.0</v>
      </c>
      <c r="H84" s="62"/>
      <c r="I84" s="62"/>
      <c r="J84" s="62"/>
      <c r="K84" s="62"/>
      <c r="L84" s="62"/>
      <c r="M84" s="62"/>
      <c r="N84" s="62"/>
      <c r="O84" s="62"/>
      <c r="P84" s="63"/>
      <c r="Q84" s="62"/>
      <c r="R84" s="62"/>
      <c r="S84" s="62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 t="str">
        <f t="shared" si="3"/>
        <v>проверка пройдена</v>
      </c>
      <c r="AI84" s="57">
        <f t="shared" si="4"/>
        <v>1</v>
      </c>
    </row>
    <row r="85" ht="14.25" customHeight="1">
      <c r="A85" s="66" t="s">
        <v>7</v>
      </c>
      <c r="B85" s="67" t="s">
        <v>185</v>
      </c>
      <c r="C85" s="67" t="s">
        <v>186</v>
      </c>
      <c r="D85" s="67" t="s">
        <v>209</v>
      </c>
      <c r="E85" s="68" t="s">
        <v>153</v>
      </c>
      <c r="F85" s="69" t="s">
        <v>192</v>
      </c>
      <c r="G85" s="70">
        <v>0.0</v>
      </c>
      <c r="H85" s="71"/>
      <c r="I85" s="71"/>
      <c r="J85" s="71"/>
      <c r="K85" s="71"/>
      <c r="L85" s="71"/>
      <c r="M85" s="71"/>
      <c r="N85" s="71"/>
      <c r="O85" s="71"/>
      <c r="P85" s="72"/>
      <c r="Q85" s="71"/>
      <c r="R85" s="71"/>
      <c r="S85" s="71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4" t="str">
        <f t="shared" si="3"/>
        <v>проверка пройдена</v>
      </c>
      <c r="AI85" s="57">
        <f t="shared" si="4"/>
        <v>1</v>
      </c>
    </row>
    <row r="86" ht="14.25" customHeight="1">
      <c r="A86" s="47" t="s">
        <v>7</v>
      </c>
      <c r="B86" s="48" t="s">
        <v>185</v>
      </c>
      <c r="C86" s="48" t="s">
        <v>186</v>
      </c>
      <c r="D86" s="48" t="s">
        <v>210</v>
      </c>
      <c r="E86" s="49" t="s">
        <v>149</v>
      </c>
      <c r="F86" s="50" t="s">
        <v>194</v>
      </c>
      <c r="G86" s="51">
        <v>17.0</v>
      </c>
      <c r="H86" s="53"/>
      <c r="I86" s="53"/>
      <c r="J86" s="53"/>
      <c r="K86" s="53"/>
      <c r="L86" s="53"/>
      <c r="M86" s="53"/>
      <c r="N86" s="53"/>
      <c r="O86" s="53"/>
      <c r="P86" s="54"/>
      <c r="Q86" s="53"/>
      <c r="R86" s="53"/>
      <c r="S86" s="53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86" s="57">
        <f t="shared" si="4"/>
        <v>2</v>
      </c>
    </row>
    <row r="87" ht="14.25" customHeight="1">
      <c r="A87" s="58" t="s">
        <v>7</v>
      </c>
      <c r="B87" s="59" t="s">
        <v>185</v>
      </c>
      <c r="C87" s="59" t="s">
        <v>186</v>
      </c>
      <c r="D87" s="59" t="s">
        <v>210</v>
      </c>
      <c r="E87" s="39" t="s">
        <v>150</v>
      </c>
      <c r="F87" s="60" t="s">
        <v>195</v>
      </c>
      <c r="G87" s="61">
        <v>0.0</v>
      </c>
      <c r="H87" s="62"/>
      <c r="I87" s="62"/>
      <c r="J87" s="62"/>
      <c r="K87" s="62"/>
      <c r="L87" s="62"/>
      <c r="M87" s="62"/>
      <c r="N87" s="62"/>
      <c r="O87" s="62"/>
      <c r="P87" s="63"/>
      <c r="Q87" s="62"/>
      <c r="R87" s="62"/>
      <c r="S87" s="62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5" t="str">
        <f t="shared" si="3"/>
        <v>проверка пройдена</v>
      </c>
      <c r="AI87" s="57">
        <f t="shared" si="4"/>
        <v>1</v>
      </c>
    </row>
    <row r="88" ht="14.25" customHeight="1">
      <c r="A88" s="58" t="s">
        <v>7</v>
      </c>
      <c r="B88" s="59" t="s">
        <v>185</v>
      </c>
      <c r="C88" s="59" t="s">
        <v>186</v>
      </c>
      <c r="D88" s="59" t="s">
        <v>210</v>
      </c>
      <c r="E88" s="39" t="s">
        <v>151</v>
      </c>
      <c r="F88" s="60" t="s">
        <v>196</v>
      </c>
      <c r="G88" s="61">
        <v>0.0</v>
      </c>
      <c r="H88" s="62"/>
      <c r="I88" s="62"/>
      <c r="J88" s="62"/>
      <c r="K88" s="62"/>
      <c r="L88" s="62"/>
      <c r="M88" s="62"/>
      <c r="N88" s="62"/>
      <c r="O88" s="62"/>
      <c r="P88" s="63"/>
      <c r="Q88" s="62"/>
      <c r="R88" s="62"/>
      <c r="S88" s="62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5" t="str">
        <f t="shared" si="3"/>
        <v>проверка пройдена</v>
      </c>
      <c r="AI88" s="57">
        <f t="shared" si="4"/>
        <v>1</v>
      </c>
    </row>
    <row r="89" ht="14.25" customHeight="1">
      <c r="A89" s="58" t="s">
        <v>7</v>
      </c>
      <c r="B89" s="59" t="s">
        <v>185</v>
      </c>
      <c r="C89" s="59" t="s">
        <v>186</v>
      </c>
      <c r="D89" s="59" t="s">
        <v>210</v>
      </c>
      <c r="E89" s="39" t="s">
        <v>152</v>
      </c>
      <c r="F89" s="60" t="s">
        <v>191</v>
      </c>
      <c r="G89" s="61">
        <v>0.0</v>
      </c>
      <c r="H89" s="62"/>
      <c r="I89" s="62"/>
      <c r="J89" s="62"/>
      <c r="K89" s="62"/>
      <c r="L89" s="62"/>
      <c r="M89" s="62"/>
      <c r="N89" s="62"/>
      <c r="O89" s="62"/>
      <c r="P89" s="63"/>
      <c r="Q89" s="62"/>
      <c r="R89" s="62"/>
      <c r="S89" s="62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5" t="str">
        <f t="shared" si="3"/>
        <v>проверка пройдена</v>
      </c>
      <c r="AI89" s="57">
        <f t="shared" si="4"/>
        <v>1</v>
      </c>
    </row>
    <row r="90" ht="14.25" customHeight="1">
      <c r="A90" s="66" t="s">
        <v>7</v>
      </c>
      <c r="B90" s="67" t="s">
        <v>185</v>
      </c>
      <c r="C90" s="67" t="s">
        <v>186</v>
      </c>
      <c r="D90" s="67" t="s">
        <v>210</v>
      </c>
      <c r="E90" s="68" t="s">
        <v>153</v>
      </c>
      <c r="F90" s="69" t="s">
        <v>192</v>
      </c>
      <c r="G90" s="70">
        <v>0.0</v>
      </c>
      <c r="H90" s="71"/>
      <c r="I90" s="71"/>
      <c r="J90" s="71"/>
      <c r="K90" s="71"/>
      <c r="L90" s="71"/>
      <c r="M90" s="71"/>
      <c r="N90" s="71"/>
      <c r="O90" s="71"/>
      <c r="P90" s="72"/>
      <c r="Q90" s="71"/>
      <c r="R90" s="71"/>
      <c r="S90" s="71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4" t="str">
        <f t="shared" si="3"/>
        <v>проверка пройдена</v>
      </c>
      <c r="AI90" s="57">
        <f t="shared" si="4"/>
        <v>1</v>
      </c>
    </row>
    <row r="91" ht="14.25" customHeight="1">
      <c r="A91" s="47" t="s">
        <v>7</v>
      </c>
      <c r="B91" s="48" t="s">
        <v>185</v>
      </c>
      <c r="C91" s="48" t="s">
        <v>186</v>
      </c>
      <c r="D91" s="48" t="s">
        <v>211</v>
      </c>
      <c r="E91" s="49" t="s">
        <v>149</v>
      </c>
      <c r="F91" s="50" t="s">
        <v>194</v>
      </c>
      <c r="G91" s="51">
        <v>8.0</v>
      </c>
      <c r="H91" s="53"/>
      <c r="I91" s="53"/>
      <c r="J91" s="53"/>
      <c r="K91" s="53"/>
      <c r="L91" s="53"/>
      <c r="M91" s="53"/>
      <c r="N91" s="53"/>
      <c r="O91" s="53"/>
      <c r="P91" s="54"/>
      <c r="Q91" s="53"/>
      <c r="R91" s="53"/>
      <c r="S91" s="53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91" s="57">
        <f t="shared" si="4"/>
        <v>2</v>
      </c>
    </row>
    <row r="92" ht="14.25" customHeight="1">
      <c r="A92" s="58" t="s">
        <v>7</v>
      </c>
      <c r="B92" s="59" t="s">
        <v>185</v>
      </c>
      <c r="C92" s="59" t="s">
        <v>186</v>
      </c>
      <c r="D92" s="59" t="s">
        <v>211</v>
      </c>
      <c r="E92" s="39" t="s">
        <v>150</v>
      </c>
      <c r="F92" s="60" t="s">
        <v>195</v>
      </c>
      <c r="G92" s="61">
        <v>0.0</v>
      </c>
      <c r="H92" s="62"/>
      <c r="I92" s="62"/>
      <c r="J92" s="62"/>
      <c r="K92" s="62"/>
      <c r="L92" s="62"/>
      <c r="M92" s="62"/>
      <c r="N92" s="62"/>
      <c r="O92" s="62"/>
      <c r="P92" s="63"/>
      <c r="Q92" s="62"/>
      <c r="R92" s="62"/>
      <c r="S92" s="62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5" t="str">
        <f t="shared" si="3"/>
        <v>проверка пройдена</v>
      </c>
      <c r="AI92" s="57">
        <f t="shared" si="4"/>
        <v>1</v>
      </c>
    </row>
    <row r="93" ht="14.25" customHeight="1">
      <c r="A93" s="58" t="s">
        <v>7</v>
      </c>
      <c r="B93" s="59" t="s">
        <v>185</v>
      </c>
      <c r="C93" s="59" t="s">
        <v>186</v>
      </c>
      <c r="D93" s="59" t="s">
        <v>211</v>
      </c>
      <c r="E93" s="39" t="s">
        <v>151</v>
      </c>
      <c r="F93" s="60" t="s">
        <v>196</v>
      </c>
      <c r="G93" s="61">
        <v>0.0</v>
      </c>
      <c r="H93" s="62"/>
      <c r="I93" s="62"/>
      <c r="J93" s="62"/>
      <c r="K93" s="62"/>
      <c r="L93" s="62"/>
      <c r="M93" s="62"/>
      <c r="N93" s="62"/>
      <c r="O93" s="62"/>
      <c r="P93" s="63"/>
      <c r="Q93" s="62"/>
      <c r="R93" s="62"/>
      <c r="S93" s="62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5" t="str">
        <f t="shared" si="3"/>
        <v>проверка пройдена</v>
      </c>
      <c r="AI93" s="57">
        <f t="shared" si="4"/>
        <v>1</v>
      </c>
    </row>
    <row r="94" ht="14.25" customHeight="1">
      <c r="A94" s="58" t="s">
        <v>7</v>
      </c>
      <c r="B94" s="59" t="s">
        <v>185</v>
      </c>
      <c r="C94" s="59" t="s">
        <v>186</v>
      </c>
      <c r="D94" s="59" t="s">
        <v>211</v>
      </c>
      <c r="E94" s="39" t="s">
        <v>152</v>
      </c>
      <c r="F94" s="60" t="s">
        <v>191</v>
      </c>
      <c r="G94" s="61">
        <v>0.0</v>
      </c>
      <c r="H94" s="62"/>
      <c r="I94" s="62"/>
      <c r="J94" s="62"/>
      <c r="K94" s="62"/>
      <c r="L94" s="62"/>
      <c r="M94" s="62"/>
      <c r="N94" s="62"/>
      <c r="O94" s="62"/>
      <c r="P94" s="63"/>
      <c r="Q94" s="62"/>
      <c r="R94" s="62"/>
      <c r="S94" s="62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5" t="str">
        <f t="shared" si="3"/>
        <v>проверка пройдена</v>
      </c>
      <c r="AI94" s="57">
        <f t="shared" si="4"/>
        <v>1</v>
      </c>
    </row>
    <row r="95" ht="14.25" customHeight="1">
      <c r="A95" s="66" t="s">
        <v>7</v>
      </c>
      <c r="B95" s="67" t="s">
        <v>185</v>
      </c>
      <c r="C95" s="67" t="s">
        <v>186</v>
      </c>
      <c r="D95" s="67" t="s">
        <v>211</v>
      </c>
      <c r="E95" s="68" t="s">
        <v>153</v>
      </c>
      <c r="F95" s="69" t="s">
        <v>192</v>
      </c>
      <c r="G95" s="70">
        <v>0.0</v>
      </c>
      <c r="H95" s="71"/>
      <c r="I95" s="71"/>
      <c r="J95" s="71"/>
      <c r="K95" s="71"/>
      <c r="L95" s="71"/>
      <c r="M95" s="71"/>
      <c r="N95" s="71"/>
      <c r="O95" s="71"/>
      <c r="P95" s="72"/>
      <c r="Q95" s="71"/>
      <c r="R95" s="71"/>
      <c r="S95" s="71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4" t="str">
        <f t="shared" si="3"/>
        <v>проверка пройдена</v>
      </c>
      <c r="AI95" s="57">
        <f t="shared" si="4"/>
        <v>1</v>
      </c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Алапаевский многопрофильный техникум" location="1!A1" ref="A3"/>
    <hyperlink display="ГАПОУ СО Алапаевский многопрофильный техникум" location="1!A1" ref="A10"/>
    <hyperlink display="ГАПОУ СО Алапаевский многопрофильный техникум" location="1!A1" ref="A11"/>
    <hyperlink display="ГАПОУ СО Алапаевский многопрофильный техникум" location="1!A1" ref="A12"/>
    <hyperlink display="ГАПОУ СО Алапаевский многопрофильный техникум" location="1!A1" ref="A13"/>
    <hyperlink display="ГАПОУ СО Алапаевский многопрофильный техникум" location="1!A1" ref="A14"/>
    <hyperlink display="ГАПОУ СО Алапаевский многопрофильный техникум" location="1!A1" ref="A15"/>
    <hyperlink display="ГАПОУ СО Алапаевский многопрофильный техникум" location="1!A1" ref="A16"/>
    <hyperlink display="ГАПОУ СО Алапаевский многопрофильный техникум" location="1!A1" ref="A17"/>
    <hyperlink display="ГАПОУ СО Алапаевский многопрофильный техникум" location="1!A1" ref="A18"/>
    <hyperlink display="ГАПОУ СО Алапаевский многопрофильный техникум" location="1!A1" ref="A19"/>
    <hyperlink display="ГАПОУ СО Алапаевский многопрофильный техникум" location="1!A1" ref="A20"/>
    <hyperlink display="ГАПОУ СО Алапаевский многопрофильный техникум" location="1!A1" ref="A21"/>
    <hyperlink display="ГАПОУ СО Алапаевский многопрофильный техникум" location="1!A1" ref="A22"/>
    <hyperlink display="ГАПОУ СО Алапаевский многопрофильный техникум" location="1!A1" ref="A23"/>
    <hyperlink display="ГАПОУ СО Алапаевский многопрофильный техникум" location="1!A1" ref="A24"/>
    <hyperlink display="ГАПОУ СО Алапаевский многопрофильный техникум" location="1!A1" ref="A25"/>
    <hyperlink display="ГАПОУ СО Алапаевский многопрофильный техникум" location="1!A1" ref="A26"/>
    <hyperlink display="ГАПОУ СО Алапаевский многопрофильный техникум" location="1!A1" ref="A27"/>
    <hyperlink display="ГАПОУ СО Алапаевский многопрофильный техникум" location="1!A1" ref="A28"/>
    <hyperlink display="ГАПОУ СО Алапаевский многопрофильный техникум" location="1!A1" ref="A29"/>
    <hyperlink display="ГАПОУ СО Алапаевский многопрофильный техникум" location="1!A1" ref="A30"/>
    <hyperlink display="ГАПОУ СО Алапаевский многопрофильный техникум" location="1!A1" ref="A31"/>
    <hyperlink display="ГАПОУ СО Алапаевский многопрофильный техникум" location="1!A1" ref="A32"/>
    <hyperlink display="ГАПОУ СО Алапаевский многопрофильный техникум" location="1!A1" ref="A33"/>
    <hyperlink display="ГАПОУ СО Алапаевский многопрофильный техникум" location="1!A1" ref="A34"/>
    <hyperlink display="ГАПОУ СО Алапаевский многопрофильный техникум" location="1!A1" ref="A35"/>
    <hyperlink display="ГАПОУ СО Алапаевский многопрофильный техникум" location="1!A1" ref="A36"/>
    <hyperlink display="ГАПОУ СО Алапаевский многопрофильный техникум" location="1!A1" ref="A37"/>
    <hyperlink display="ГАПОУ СО Алапаевский многопрофильный техникум" location="1!A1" ref="A38"/>
    <hyperlink display="ГАПОУ СО Алапаевский многопрофильный техникум" location="1!A1" ref="A39"/>
    <hyperlink display="ГАПОУ СО Алапаевский многопрофильный техникум" location="1!A1" ref="A40"/>
    <hyperlink display="ГАПОУ СО Алапаевский многопрофильный техникум" location="1!A1" ref="A41"/>
    <hyperlink display="ГАПОУ СО Алапаевский многопрофильный техникум" location="1!A1" ref="A42"/>
    <hyperlink display="ГАПОУ СО Алапаевский многопрофильный техникум" location="1!A1" ref="A43"/>
    <hyperlink display="ГАПОУ СО Алапаевский многопрофильный техникум" location="1!A1" ref="A44"/>
    <hyperlink display="ГАПОУ СО Алапаевский многопрофильный техникум" location="1!A1" ref="A45"/>
    <hyperlink display="ГАПОУ СО Алапаевский многопрофильный техникум" location="1!A1" ref="A46"/>
    <hyperlink display="ГАПОУ СО Алапаевский многопрофильный техникум" location="1!A1" ref="A47"/>
    <hyperlink display="ГАПОУ СО Алапаевский многопрофильный техникум" location="1!A1" ref="A48"/>
    <hyperlink display="ГАПОУ СО Алапаевский многопрофильный техникум" location="1!A1" ref="A49"/>
    <hyperlink display="ГАПОУ СО Алапаевский многопрофильный техникум" location="1!A1" ref="A50"/>
    <hyperlink display="ГАПОУ СО Алапаевский многопрофильный техникум" location="1!A1" ref="A51"/>
    <hyperlink display="ГАПОУ СО Алапаевский многопрофильный техникум" location="1!A1" ref="A52"/>
    <hyperlink display="ГАПОУ СО Алапаевский многопрофильный техникум" location="1!A1" ref="A53"/>
    <hyperlink display="ГАПОУ СО Алапаевский многопрофильный техникум" location="1!A1" ref="A54"/>
    <hyperlink display="ГАПОУ СО Алапаевский многопрофильный техникум" location="1!A1" ref="A55"/>
    <hyperlink display="ГАПОУ СО Алапаевский многопрофильный техникум" location="1!A1" ref="A56"/>
    <hyperlink display="ГАПОУ СО Алапаевский многопрофильный техникум" location="1!A1" ref="A57"/>
    <hyperlink display="ГАПОУ СО Алапаевский многопрофильный техникум" location="1!A1" ref="A58"/>
    <hyperlink display="ГАПОУ СО Алапаевский многопрофильный техникум" location="1!A1" ref="A59"/>
    <hyperlink display="ГАПОУ СО Алапаевский многопрофильный техникум" location="1!A1" ref="A60"/>
    <hyperlink display="ГАПОУ СО Алапаевский многопрофильный техникум" location="1!A1" ref="A61"/>
    <hyperlink display="ГАПОУ СО Алапаевский многопрофильный техникум" location="1!A1" ref="A62"/>
    <hyperlink display="ГАПОУ СО Алапаевский многопрофильный техникум" location="1!A1" ref="A63"/>
    <hyperlink display="ГАПОУ СО Алапаевский многопрофильный техникум" location="1!A1" ref="A64"/>
    <hyperlink display="ГАПОУ СО Алапаевский многопрофильный техникум" location="1!A1" ref="A65"/>
    <hyperlink display="ГАПОУ СО Алапаевский многопрофильный техникум" location="1!A1" ref="A66"/>
    <hyperlink display="ГАПОУ СО Алапаевский многопрофильный техникум" location="1!A1" ref="A67"/>
    <hyperlink display="ГАПОУ СО Алапаевский многопрофильный техникум" location="1!A1" ref="A68"/>
    <hyperlink display="ГАПОУ СО Алапаевский многопрофильный техникум" location="1!A1" ref="A69"/>
    <hyperlink display="ГАПОУ СО Алапаевский многопрофильный техникум" location="1!A1" ref="A70"/>
    <hyperlink display="ГАПОУ СО Алапаевский многопрофильный техникум" location="1!A1" ref="A71"/>
    <hyperlink display="ГАПОУ СО Алапаевский многопрофильный техникум" location="1!A1" ref="A72"/>
    <hyperlink display="ГАПОУ СО Алапаевский многопрофильный техникум" location="1!A1" ref="A73"/>
    <hyperlink display="ГАПОУ СО Алапаевский многопрофильный техникум" location="1!A1" ref="A74"/>
    <hyperlink display="ГАПОУ СО Алапаевский многопрофильный техникум" location="1!A1" ref="A75"/>
    <hyperlink display="ГАПОУ СО Алапаевский многопрофильный техникум" location="1!A1" ref="A76"/>
    <hyperlink display="ГАПОУ СО Алапаевский многопрофильный техникум" location="1!A1" ref="A77"/>
    <hyperlink display="ГАПОУ СО Алапаевский многопрофильный техникум" location="1!A1" ref="A78"/>
    <hyperlink display="ГАПОУ СО Алапаевский многопрофильный техникум" location="1!A1" ref="A79"/>
    <hyperlink display="ГАПОУ СО Алапаевский многопрофильный техникум" location="1!A1" ref="A80"/>
    <hyperlink display="ГАПОУ СО Алапаевский многопрофильный техникум" location="1!A1" ref="A81"/>
    <hyperlink display="ГАПОУ СО Алапаевский многопрофильный техникум" location="1!A1" ref="A82"/>
    <hyperlink display="ГАПОУ СО Алапаевский многопрофильный техникум" location="1!A1" ref="A83"/>
    <hyperlink display="ГАПОУ СО Алапаевский многопрофильный техникум" location="1!A1" ref="A84"/>
    <hyperlink display="ГАПОУ СО Алапаевский многопрофильный техникум" location="1!A1" ref="A85"/>
    <hyperlink display="ГАПОУ СО Алапаевский многопрофильный техникум" location="1!A1" ref="A86"/>
    <hyperlink display="ГАПОУ СО Алапаевский многопрофильный техникум" location="1!A1" ref="A87"/>
    <hyperlink display="ГАПОУ СО Алапаевский многопрофильный техникум" location="1!A1" ref="A88"/>
    <hyperlink display="ГАПОУ СО Алапаевский многопрофильный техникум" location="1!A1" ref="A89"/>
    <hyperlink display="ГАПОУ СО Алапаевский многопрофильный техникум" location="1!A1" ref="A90"/>
    <hyperlink display="ГАПОУ СО Алапаевский многопрофильный техникум" location="1!A1" ref="A91"/>
    <hyperlink display="ГАПОУ СО Алапаевский многопрофильный техникум" location="1!A1" ref="A92"/>
    <hyperlink display="ГАПОУ СО Алапаевский многопрофильный техникум" location="1!A1" ref="A93"/>
    <hyperlink display="ГАПОУ СО Алапаевский многопрофильный техникум" location="1!A1" ref="A94"/>
    <hyperlink display="ГАПОУ СО Алапаевский многопрофильный техникум" location="1!A1" ref="A95"/>
  </hyperlinks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114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8</v>
      </c>
    </row>
    <row r="11" ht="14.25" customHeight="1">
      <c r="A11" s="79" t="s">
        <v>27</v>
      </c>
      <c r="B11" s="48" t="s">
        <v>185</v>
      </c>
      <c r="C11" s="48" t="s">
        <v>186</v>
      </c>
      <c r="D11" s="49" t="s">
        <v>272</v>
      </c>
      <c r="E11" s="49" t="s">
        <v>149</v>
      </c>
      <c r="F11" s="50" t="s">
        <v>188</v>
      </c>
      <c r="G11" s="51">
        <v>25.0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0" si="4">IF(AH11="проверка пройдена",1,2)</f>
        <v>2</v>
      </c>
    </row>
    <row r="12" ht="14.25" customHeight="1">
      <c r="A12" s="82" t="s">
        <v>27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27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27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27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27</v>
      </c>
      <c r="B16" s="48" t="s">
        <v>185</v>
      </c>
      <c r="C16" s="48" t="s">
        <v>186</v>
      </c>
      <c r="D16" s="49" t="s">
        <v>198</v>
      </c>
      <c r="E16" s="49" t="s">
        <v>149</v>
      </c>
      <c r="F16" s="50" t="s">
        <v>194</v>
      </c>
      <c r="G16" s="51">
        <v>20.0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27</v>
      </c>
      <c r="B17" s="59" t="s">
        <v>185</v>
      </c>
      <c r="C17" s="59" t="s">
        <v>186</v>
      </c>
      <c r="D17" s="59" t="s">
        <v>198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27</v>
      </c>
      <c r="B18" s="59" t="s">
        <v>185</v>
      </c>
      <c r="C18" s="59" t="s">
        <v>186</v>
      </c>
      <c r="D18" s="59" t="s">
        <v>198</v>
      </c>
      <c r="E18" s="39" t="s">
        <v>151</v>
      </c>
      <c r="F18" s="60" t="s">
        <v>196</v>
      </c>
      <c r="G18" s="61">
        <v>1.0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8" s="57">
        <f t="shared" si="4"/>
        <v>2</v>
      </c>
    </row>
    <row r="19" ht="14.25" customHeight="1">
      <c r="A19" s="82" t="s">
        <v>27</v>
      </c>
      <c r="B19" s="59" t="s">
        <v>185</v>
      </c>
      <c r="C19" s="59" t="s">
        <v>186</v>
      </c>
      <c r="D19" s="59" t="s">
        <v>198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27</v>
      </c>
      <c r="B20" s="67" t="s">
        <v>185</v>
      </c>
      <c r="C20" s="67" t="s">
        <v>186</v>
      </c>
      <c r="D20" s="67" t="s">
        <v>198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27</v>
      </c>
      <c r="B21" s="48" t="s">
        <v>185</v>
      </c>
      <c r="C21" s="48" t="s">
        <v>186</v>
      </c>
      <c r="D21" s="49" t="s">
        <v>276</v>
      </c>
      <c r="E21" s="49" t="s">
        <v>149</v>
      </c>
      <c r="F21" s="50" t="s">
        <v>194</v>
      </c>
      <c r="G21" s="51">
        <v>16.0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27</v>
      </c>
      <c r="B22" s="59" t="s">
        <v>185</v>
      </c>
      <c r="C22" s="59" t="s">
        <v>186</v>
      </c>
      <c r="D22" s="59" t="s">
        <v>276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27</v>
      </c>
      <c r="B23" s="59" t="s">
        <v>185</v>
      </c>
      <c r="C23" s="59" t="s">
        <v>186</v>
      </c>
      <c r="D23" s="59" t="s">
        <v>276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27</v>
      </c>
      <c r="B24" s="59" t="s">
        <v>185</v>
      </c>
      <c r="C24" s="59" t="s">
        <v>186</v>
      </c>
      <c r="D24" s="59" t="s">
        <v>276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27</v>
      </c>
      <c r="B25" s="67" t="s">
        <v>185</v>
      </c>
      <c r="C25" s="67" t="s">
        <v>186</v>
      </c>
      <c r="D25" s="67" t="s">
        <v>276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27</v>
      </c>
      <c r="B26" s="48" t="s">
        <v>185</v>
      </c>
      <c r="C26" s="48" t="s">
        <v>186</v>
      </c>
      <c r="D26" s="49" t="s">
        <v>242</v>
      </c>
      <c r="E26" s="49" t="s">
        <v>149</v>
      </c>
      <c r="F26" s="50" t="s">
        <v>194</v>
      </c>
      <c r="G26" s="51">
        <v>19.0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27</v>
      </c>
      <c r="B27" s="59" t="s">
        <v>185</v>
      </c>
      <c r="C27" s="59" t="s">
        <v>186</v>
      </c>
      <c r="D27" s="59" t="s">
        <v>242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27</v>
      </c>
      <c r="B28" s="59" t="s">
        <v>185</v>
      </c>
      <c r="C28" s="59" t="s">
        <v>186</v>
      </c>
      <c r="D28" s="59" t="s">
        <v>242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27</v>
      </c>
      <c r="B29" s="59" t="s">
        <v>185</v>
      </c>
      <c r="C29" s="59" t="s">
        <v>186</v>
      </c>
      <c r="D29" s="59" t="s">
        <v>242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27</v>
      </c>
      <c r="B30" s="67" t="s">
        <v>185</v>
      </c>
      <c r="C30" s="67" t="s">
        <v>186</v>
      </c>
      <c r="D30" s="67" t="s">
        <v>242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27</v>
      </c>
      <c r="B31" s="48" t="s">
        <v>185</v>
      </c>
      <c r="C31" s="48" t="s">
        <v>186</v>
      </c>
      <c r="D31" s="49" t="s">
        <v>229</v>
      </c>
      <c r="E31" s="49" t="s">
        <v>149</v>
      </c>
      <c r="F31" s="50" t="s">
        <v>194</v>
      </c>
      <c r="G31" s="51">
        <v>19.0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27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27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1.0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3" s="57">
        <f t="shared" si="4"/>
        <v>2</v>
      </c>
    </row>
    <row r="34" ht="14.25" customHeight="1">
      <c r="A34" s="82" t="s">
        <v>27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27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27</v>
      </c>
      <c r="B36" s="48" t="s">
        <v>185</v>
      </c>
      <c r="C36" s="48" t="s">
        <v>186</v>
      </c>
      <c r="D36" s="49" t="s">
        <v>210</v>
      </c>
      <c r="E36" s="49" t="s">
        <v>149</v>
      </c>
      <c r="F36" s="50" t="s">
        <v>194</v>
      </c>
      <c r="G36" s="51">
        <v>15.0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27</v>
      </c>
      <c r="B37" s="59" t="s">
        <v>185</v>
      </c>
      <c r="C37" s="59" t="s">
        <v>186</v>
      </c>
      <c r="D37" s="59" t="s">
        <v>210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27</v>
      </c>
      <c r="B38" s="59" t="s">
        <v>185</v>
      </c>
      <c r="C38" s="59" t="s">
        <v>186</v>
      </c>
      <c r="D38" s="59" t="s">
        <v>210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27</v>
      </c>
      <c r="B39" s="59" t="s">
        <v>185</v>
      </c>
      <c r="C39" s="59" t="s">
        <v>186</v>
      </c>
      <c r="D39" s="59" t="s">
        <v>210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27</v>
      </c>
      <c r="B40" s="67" t="s">
        <v>185</v>
      </c>
      <c r="C40" s="67" t="s">
        <v>186</v>
      </c>
      <c r="D40" s="67" t="s">
        <v>210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техникум Автоматика" location="19!A1" ref="A3"/>
    <hyperlink display="ГАПОУ СО Екатеринбургский техникум Автоматика" location="19!A1" ref="A10"/>
    <hyperlink display="ГАПОУ СО Екатеринбургский техникум Автоматика" location="19!A1" ref="A11"/>
    <hyperlink display="ГАПОУ СО Екатеринбургский техникум Автоматика" location="19!A1" ref="A12"/>
    <hyperlink display="ГАПОУ СО Екатеринбургский техникум Автоматика" location="19!A1" ref="A13"/>
    <hyperlink display="ГАПОУ СО Екатеринбургский техникум Автоматика" location="19!A1" ref="A14"/>
    <hyperlink display="ГАПОУ СО Екатеринбургский техникум Автоматика" location="19!A1" ref="A15"/>
    <hyperlink display="ГАПОУ СО Екатеринбургский техникум Автоматика" location="19!A1" ref="A16"/>
    <hyperlink display="ГАПОУ СО Екатеринбургский техникум Автоматика" location="19!A1" ref="A17"/>
    <hyperlink display="ГАПОУ СО Екатеринбургский техникум Автоматика" location="19!A1" ref="A18"/>
    <hyperlink display="ГАПОУ СО Екатеринбургский техникум Автоматика" location="19!A1" ref="A19"/>
    <hyperlink display="ГАПОУ СО Екатеринбургский техникум Автоматика" location="19!A1" ref="A20"/>
    <hyperlink display="ГАПОУ СО Екатеринбургский техникум Автоматика" location="19!A1" ref="A21"/>
    <hyperlink display="ГАПОУ СО Екатеринбургский техникум Автоматика" location="19!A1" ref="A22"/>
    <hyperlink display="ГАПОУ СО Екатеринбургский техникум Автоматика" location="19!A1" ref="A23"/>
    <hyperlink display="ГАПОУ СО Екатеринбургский техникум Автоматика" location="19!A1" ref="A24"/>
    <hyperlink display="ГАПОУ СО Екатеринбургский техникум Автоматика" location="19!A1" ref="A25"/>
    <hyperlink display="ГАПОУ СО Екатеринбургский техникум Автоматика" location="19!A1" ref="A26"/>
    <hyperlink display="ГАПОУ СО Екатеринбургский техникум Автоматика" location="19!A1" ref="A27"/>
    <hyperlink display="ГАПОУ СО Екатеринбургский техникум Автоматика" location="19!A1" ref="A28"/>
    <hyperlink display="ГАПОУ СО Екатеринбургский техникум Автоматика" location="19!A1" ref="A29"/>
    <hyperlink display="ГАПОУ СО Екатеринбургский техникум Автоматика" location="19!A1" ref="A30"/>
    <hyperlink display="ГАПОУ СО Екатеринбургский техникум Автоматика" location="19!A1" ref="A31"/>
    <hyperlink display="ГАПОУ СО Екатеринбургский техникум Автоматика" location="19!A1" ref="A32"/>
    <hyperlink display="ГАПОУ СО Екатеринбургский техникум Автоматика" location="19!A1" ref="A33"/>
    <hyperlink display="ГАПОУ СО Екатеринбургский техникум Автоматика" location="19!A1" ref="A34"/>
    <hyperlink display="ГАПОУ СО Екатеринбургский техникум Автоматика" location="19!A1" ref="A35"/>
    <hyperlink display="ГАПОУ СО Екатеринбургский техникум Автоматика" location="19!A1" ref="A36"/>
    <hyperlink display="ГАПОУ СО Екатеринбургский техникум Автоматика" location="19!A1" ref="A37"/>
    <hyperlink display="ГАПОУ СО Екатеринбургский техникум Автоматика" location="19!A1" ref="A38"/>
    <hyperlink display="ГАПОУ СО Екатеринбургский техникум Автоматика" location="19!A1" ref="A39"/>
    <hyperlink display="ГАПОУ СО Екатеринбургский техникум Автоматика" location="19!A1" ref="A40"/>
  </hyperlinks>
  <printOptions/>
  <pageMargins bottom="0.75" footer="0.0" header="0.0" left="0.7" right="0.7" top="0.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137</v>
      </c>
      <c r="H10" s="44">
        <f t="shared" si="2"/>
        <v>70</v>
      </c>
      <c r="I10" s="44">
        <f t="shared" si="2"/>
        <v>52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1</v>
      </c>
      <c r="N10" s="44">
        <f t="shared" si="2"/>
        <v>43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1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1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2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2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COUNTIF(AI11:AI35,"2")</f>
        <v>2</v>
      </c>
    </row>
    <row r="11" ht="14.25" customHeight="1">
      <c r="A11" s="79" t="s">
        <v>28</v>
      </c>
      <c r="B11" s="48" t="s">
        <v>185</v>
      </c>
      <c r="C11" s="48" t="s">
        <v>186</v>
      </c>
      <c r="D11" s="48" t="s">
        <v>223</v>
      </c>
      <c r="E11" s="49" t="s">
        <v>149</v>
      </c>
      <c r="F11" s="50" t="s">
        <v>188</v>
      </c>
      <c r="G11" s="51">
        <v>23.0</v>
      </c>
      <c r="H11" s="52">
        <v>4.0</v>
      </c>
      <c r="I11" s="52">
        <v>4.0</v>
      </c>
      <c r="J11" s="52">
        <v>0.0</v>
      </c>
      <c r="K11" s="52">
        <v>0.0</v>
      </c>
      <c r="L11" s="52">
        <v>0.0</v>
      </c>
      <c r="M11" s="52">
        <v>0.0</v>
      </c>
      <c r="N11" s="52">
        <v>17.0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2.0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28</v>
      </c>
      <c r="B12" s="59" t="s">
        <v>185</v>
      </c>
      <c r="C12" s="59" t="s">
        <v>186</v>
      </c>
      <c r="D12" s="59" t="s">
        <v>223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28</v>
      </c>
      <c r="B13" s="59" t="s">
        <v>185</v>
      </c>
      <c r="C13" s="59" t="s">
        <v>186</v>
      </c>
      <c r="D13" s="59" t="s">
        <v>223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28</v>
      </c>
      <c r="B14" s="59" t="s">
        <v>185</v>
      </c>
      <c r="C14" s="59" t="s">
        <v>186</v>
      </c>
      <c r="D14" s="59" t="s">
        <v>223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28</v>
      </c>
      <c r="B15" s="67" t="s">
        <v>185</v>
      </c>
      <c r="C15" s="67" t="s">
        <v>186</v>
      </c>
      <c r="D15" s="67" t="s">
        <v>223</v>
      </c>
      <c r="E15" s="68" t="s">
        <v>153</v>
      </c>
      <c r="F15" s="69" t="s">
        <v>192</v>
      </c>
      <c r="G15" s="70">
        <v>0.0</v>
      </c>
      <c r="H15" s="83">
        <v>0.0</v>
      </c>
      <c r="I15" s="83">
        <v>0.0</v>
      </c>
      <c r="J15" s="83">
        <v>0.0</v>
      </c>
      <c r="K15" s="83">
        <v>0.0</v>
      </c>
      <c r="L15" s="83">
        <v>0.0</v>
      </c>
      <c r="M15" s="83">
        <v>0.0</v>
      </c>
      <c r="N15" s="83">
        <v>0.0</v>
      </c>
      <c r="O15" s="83">
        <v>0.0</v>
      </c>
      <c r="P15" s="84">
        <v>0.0</v>
      </c>
      <c r="Q15" s="83">
        <v>0.0</v>
      </c>
      <c r="R15" s="83">
        <v>0.0</v>
      </c>
      <c r="S15" s="83">
        <v>0.0</v>
      </c>
      <c r="T15" s="85">
        <v>0.0</v>
      </c>
      <c r="U15" s="85">
        <v>0.0</v>
      </c>
      <c r="V15" s="85">
        <v>0.0</v>
      </c>
      <c r="W15" s="85">
        <v>0.0</v>
      </c>
      <c r="X15" s="85">
        <v>0.0</v>
      </c>
      <c r="Y15" s="85">
        <v>0.0</v>
      </c>
      <c r="Z15" s="85">
        <v>0.0</v>
      </c>
      <c r="AA15" s="85">
        <v>0.0</v>
      </c>
      <c r="AB15" s="85">
        <v>0.0</v>
      </c>
      <c r="AC15" s="85">
        <v>0.0</v>
      </c>
      <c r="AD15" s="85">
        <v>0.0</v>
      </c>
      <c r="AE15" s="85">
        <v>0.0</v>
      </c>
      <c r="AF15" s="85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28</v>
      </c>
      <c r="B16" s="48" t="s">
        <v>185</v>
      </c>
      <c r="C16" s="48" t="s">
        <v>186</v>
      </c>
      <c r="D16" s="48" t="s">
        <v>277</v>
      </c>
      <c r="E16" s="49" t="s">
        <v>149</v>
      </c>
      <c r="F16" s="50" t="s">
        <v>194</v>
      </c>
      <c r="G16" s="51">
        <v>24.0</v>
      </c>
      <c r="H16" s="52">
        <v>0.0</v>
      </c>
      <c r="I16" s="52">
        <v>0.0</v>
      </c>
      <c r="J16" s="52">
        <v>0.0</v>
      </c>
      <c r="K16" s="52">
        <v>0.0</v>
      </c>
      <c r="L16" s="52">
        <v>0.0</v>
      </c>
      <c r="M16" s="52">
        <v>0.0</v>
      </c>
      <c r="N16" s="52">
        <v>24.0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28</v>
      </c>
      <c r="B17" s="59" t="s">
        <v>185</v>
      </c>
      <c r="C17" s="59" t="s">
        <v>186</v>
      </c>
      <c r="D17" s="59" t="s">
        <v>277</v>
      </c>
      <c r="E17" s="39" t="s">
        <v>150</v>
      </c>
      <c r="F17" s="60" t="s">
        <v>195</v>
      </c>
      <c r="G17" s="61">
        <v>0.0</v>
      </c>
      <c r="H17" s="52">
        <v>0.0</v>
      </c>
      <c r="I17" s="52">
        <v>0.0</v>
      </c>
      <c r="J17" s="52">
        <v>0.0</v>
      </c>
      <c r="K17" s="52">
        <v>0.0</v>
      </c>
      <c r="L17" s="52">
        <v>0.0</v>
      </c>
      <c r="M17" s="52">
        <v>0.0</v>
      </c>
      <c r="N17" s="83">
        <v>0.0</v>
      </c>
      <c r="O17" s="52">
        <v>0.0</v>
      </c>
      <c r="P17" s="80">
        <v>0.0</v>
      </c>
      <c r="Q17" s="52">
        <v>0.0</v>
      </c>
      <c r="R17" s="52">
        <v>0.0</v>
      </c>
      <c r="S17" s="52">
        <v>0.0</v>
      </c>
      <c r="T17" s="81">
        <v>0.0</v>
      </c>
      <c r="U17" s="81">
        <v>0.0</v>
      </c>
      <c r="V17" s="81">
        <v>0.0</v>
      </c>
      <c r="W17" s="81">
        <v>0.0</v>
      </c>
      <c r="X17" s="81">
        <v>0.0</v>
      </c>
      <c r="Y17" s="81">
        <v>0.0</v>
      </c>
      <c r="Z17" s="81">
        <v>0.0</v>
      </c>
      <c r="AA17" s="81">
        <v>0.0</v>
      </c>
      <c r="AB17" s="81">
        <v>0.0</v>
      </c>
      <c r="AC17" s="81">
        <v>0.0</v>
      </c>
      <c r="AD17" s="81">
        <v>0.0</v>
      </c>
      <c r="AE17" s="81">
        <v>0.0</v>
      </c>
      <c r="AF17" s="81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28</v>
      </c>
      <c r="B18" s="59" t="s">
        <v>185</v>
      </c>
      <c r="C18" s="59" t="s">
        <v>186</v>
      </c>
      <c r="D18" s="59" t="s">
        <v>277</v>
      </c>
      <c r="E18" s="39" t="s">
        <v>151</v>
      </c>
      <c r="F18" s="60" t="s">
        <v>196</v>
      </c>
      <c r="G18" s="61">
        <v>0.0</v>
      </c>
      <c r="H18" s="52">
        <v>0.0</v>
      </c>
      <c r="I18" s="52">
        <v>0.0</v>
      </c>
      <c r="J18" s="52">
        <v>0.0</v>
      </c>
      <c r="K18" s="52">
        <v>0.0</v>
      </c>
      <c r="L18" s="52">
        <v>0.0</v>
      </c>
      <c r="M18" s="52">
        <v>0.0</v>
      </c>
      <c r="N18" s="83">
        <v>0.0</v>
      </c>
      <c r="O18" s="52">
        <v>0.0</v>
      </c>
      <c r="P18" s="80">
        <v>0.0</v>
      </c>
      <c r="Q18" s="52">
        <v>0.0</v>
      </c>
      <c r="R18" s="52">
        <v>0.0</v>
      </c>
      <c r="S18" s="52">
        <v>0.0</v>
      </c>
      <c r="T18" s="81">
        <v>0.0</v>
      </c>
      <c r="U18" s="81">
        <v>0.0</v>
      </c>
      <c r="V18" s="81">
        <v>0.0</v>
      </c>
      <c r="W18" s="81">
        <v>0.0</v>
      </c>
      <c r="X18" s="81">
        <v>0.0</v>
      </c>
      <c r="Y18" s="81">
        <v>0.0</v>
      </c>
      <c r="Z18" s="81">
        <v>0.0</v>
      </c>
      <c r="AA18" s="81">
        <v>0.0</v>
      </c>
      <c r="AB18" s="81">
        <v>0.0</v>
      </c>
      <c r="AC18" s="81">
        <v>0.0</v>
      </c>
      <c r="AD18" s="81">
        <v>0.0</v>
      </c>
      <c r="AE18" s="81">
        <v>0.0</v>
      </c>
      <c r="AF18" s="81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28</v>
      </c>
      <c r="B19" s="59" t="s">
        <v>185</v>
      </c>
      <c r="C19" s="59" t="s">
        <v>186</v>
      </c>
      <c r="D19" s="59" t="s">
        <v>277</v>
      </c>
      <c r="E19" s="39" t="s">
        <v>152</v>
      </c>
      <c r="F19" s="60" t="s">
        <v>191</v>
      </c>
      <c r="G19" s="61">
        <v>0.0</v>
      </c>
      <c r="H19" s="52">
        <v>0.0</v>
      </c>
      <c r="I19" s="52">
        <v>0.0</v>
      </c>
      <c r="J19" s="52">
        <v>0.0</v>
      </c>
      <c r="K19" s="52">
        <v>0.0</v>
      </c>
      <c r="L19" s="52">
        <v>0.0</v>
      </c>
      <c r="M19" s="52">
        <v>0.0</v>
      </c>
      <c r="N19" s="83">
        <v>0.0</v>
      </c>
      <c r="O19" s="52">
        <v>0.0</v>
      </c>
      <c r="P19" s="80">
        <v>0.0</v>
      </c>
      <c r="Q19" s="52">
        <v>0.0</v>
      </c>
      <c r="R19" s="52">
        <v>0.0</v>
      </c>
      <c r="S19" s="52">
        <v>0.0</v>
      </c>
      <c r="T19" s="81">
        <v>0.0</v>
      </c>
      <c r="U19" s="81">
        <v>0.0</v>
      </c>
      <c r="V19" s="81">
        <v>0.0</v>
      </c>
      <c r="W19" s="81">
        <v>0.0</v>
      </c>
      <c r="X19" s="81">
        <v>0.0</v>
      </c>
      <c r="Y19" s="81">
        <v>0.0</v>
      </c>
      <c r="Z19" s="81">
        <v>0.0</v>
      </c>
      <c r="AA19" s="81">
        <v>0.0</v>
      </c>
      <c r="AB19" s="81">
        <v>0.0</v>
      </c>
      <c r="AC19" s="81">
        <v>0.0</v>
      </c>
      <c r="AD19" s="81">
        <v>0.0</v>
      </c>
      <c r="AE19" s="81">
        <v>0.0</v>
      </c>
      <c r="AF19" s="81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28</v>
      </c>
      <c r="B20" s="67" t="s">
        <v>185</v>
      </c>
      <c r="C20" s="67" t="s">
        <v>186</v>
      </c>
      <c r="D20" s="67" t="s">
        <v>277</v>
      </c>
      <c r="E20" s="68" t="s">
        <v>153</v>
      </c>
      <c r="F20" s="69" t="s">
        <v>192</v>
      </c>
      <c r="G20" s="70">
        <v>0.0</v>
      </c>
      <c r="H20" s="52">
        <v>0.0</v>
      </c>
      <c r="I20" s="52">
        <v>0.0</v>
      </c>
      <c r="J20" s="52">
        <v>0.0</v>
      </c>
      <c r="K20" s="52">
        <v>0.0</v>
      </c>
      <c r="L20" s="52">
        <v>0.0</v>
      </c>
      <c r="M20" s="52">
        <v>0.0</v>
      </c>
      <c r="N20" s="87">
        <v>0.0</v>
      </c>
      <c r="O20" s="52">
        <v>0.0</v>
      </c>
      <c r="P20" s="80">
        <v>0.0</v>
      </c>
      <c r="Q20" s="52">
        <v>0.0</v>
      </c>
      <c r="R20" s="52">
        <v>0.0</v>
      </c>
      <c r="S20" s="52">
        <v>0.0</v>
      </c>
      <c r="T20" s="81">
        <v>0.0</v>
      </c>
      <c r="U20" s="81">
        <v>0.0</v>
      </c>
      <c r="V20" s="81">
        <v>0.0</v>
      </c>
      <c r="W20" s="81">
        <v>0.0</v>
      </c>
      <c r="X20" s="81">
        <v>0.0</v>
      </c>
      <c r="Y20" s="81">
        <v>0.0</v>
      </c>
      <c r="Z20" s="81">
        <v>0.0</v>
      </c>
      <c r="AA20" s="81">
        <v>0.0</v>
      </c>
      <c r="AB20" s="81">
        <v>0.0</v>
      </c>
      <c r="AC20" s="81">
        <v>0.0</v>
      </c>
      <c r="AD20" s="81">
        <v>0.0</v>
      </c>
      <c r="AE20" s="81">
        <v>0.0</v>
      </c>
      <c r="AF20" s="81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28</v>
      </c>
      <c r="B21" s="48" t="s">
        <v>185</v>
      </c>
      <c r="C21" s="48" t="s">
        <v>186</v>
      </c>
      <c r="D21" s="48" t="s">
        <v>225</v>
      </c>
      <c r="E21" s="49" t="s">
        <v>149</v>
      </c>
      <c r="F21" s="50" t="s">
        <v>194</v>
      </c>
      <c r="G21" s="51">
        <v>56.0</v>
      </c>
      <c r="H21" s="52">
        <v>51.0</v>
      </c>
      <c r="I21" s="52">
        <v>37.0</v>
      </c>
      <c r="J21" s="52">
        <v>0.0</v>
      </c>
      <c r="K21" s="52">
        <v>0.0</v>
      </c>
      <c r="L21" s="52">
        <v>0.0</v>
      </c>
      <c r="M21" s="52">
        <v>1.0</v>
      </c>
      <c r="N21" s="52">
        <v>2.0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2.0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28</v>
      </c>
      <c r="B22" s="59" t="s">
        <v>185</v>
      </c>
      <c r="C22" s="59" t="s">
        <v>186</v>
      </c>
      <c r="D22" s="59" t="s">
        <v>225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28</v>
      </c>
      <c r="B23" s="59" t="s">
        <v>185</v>
      </c>
      <c r="C23" s="59" t="s">
        <v>186</v>
      </c>
      <c r="D23" s="59" t="s">
        <v>225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28</v>
      </c>
      <c r="B24" s="59" t="s">
        <v>185</v>
      </c>
      <c r="C24" s="59" t="s">
        <v>186</v>
      </c>
      <c r="D24" s="59" t="s">
        <v>225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28</v>
      </c>
      <c r="B25" s="67" t="s">
        <v>185</v>
      </c>
      <c r="C25" s="67" t="s">
        <v>186</v>
      </c>
      <c r="D25" s="67" t="s">
        <v>225</v>
      </c>
      <c r="E25" s="68" t="s">
        <v>153</v>
      </c>
      <c r="F25" s="69" t="s">
        <v>192</v>
      </c>
      <c r="G25" s="70">
        <v>0.0</v>
      </c>
      <c r="H25" s="83">
        <v>0.0</v>
      </c>
      <c r="I25" s="83">
        <v>0.0</v>
      </c>
      <c r="J25" s="83">
        <v>0.0</v>
      </c>
      <c r="K25" s="83">
        <v>0.0</v>
      </c>
      <c r="L25" s="83">
        <v>0.0</v>
      </c>
      <c r="M25" s="83">
        <v>0.0</v>
      </c>
      <c r="N25" s="83">
        <v>0.0</v>
      </c>
      <c r="O25" s="83">
        <v>0.0</v>
      </c>
      <c r="P25" s="84">
        <v>0.0</v>
      </c>
      <c r="Q25" s="83">
        <v>0.0</v>
      </c>
      <c r="R25" s="83">
        <v>0.0</v>
      </c>
      <c r="S25" s="83">
        <v>0.0</v>
      </c>
      <c r="T25" s="85">
        <v>0.0</v>
      </c>
      <c r="U25" s="85">
        <v>0.0</v>
      </c>
      <c r="V25" s="85">
        <v>0.0</v>
      </c>
      <c r="W25" s="85">
        <v>0.0</v>
      </c>
      <c r="X25" s="85">
        <v>0.0</v>
      </c>
      <c r="Y25" s="85">
        <v>0.0</v>
      </c>
      <c r="Z25" s="85">
        <v>0.0</v>
      </c>
      <c r="AA25" s="85">
        <v>0.0</v>
      </c>
      <c r="AB25" s="85">
        <v>0.0</v>
      </c>
      <c r="AC25" s="85">
        <v>0.0</v>
      </c>
      <c r="AD25" s="85">
        <v>0.0</v>
      </c>
      <c r="AE25" s="85">
        <v>0.0</v>
      </c>
      <c r="AF25" s="85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28</v>
      </c>
      <c r="B26" s="48" t="s">
        <v>185</v>
      </c>
      <c r="C26" s="48" t="s">
        <v>186</v>
      </c>
      <c r="D26" s="48" t="s">
        <v>278</v>
      </c>
      <c r="E26" s="49" t="s">
        <v>149</v>
      </c>
      <c r="F26" s="50" t="s">
        <v>194</v>
      </c>
      <c r="G26" s="51">
        <v>17.0</v>
      </c>
      <c r="H26" s="52">
        <v>15.0</v>
      </c>
      <c r="I26" s="52">
        <v>11.0</v>
      </c>
      <c r="J26" s="52">
        <v>0.0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80">
        <v>0.0</v>
      </c>
      <c r="Q26" s="52">
        <v>0.0</v>
      </c>
      <c r="R26" s="52">
        <v>0.0</v>
      </c>
      <c r="S26" s="52">
        <v>1.0</v>
      </c>
      <c r="T26" s="81">
        <v>0.0</v>
      </c>
      <c r="U26" s="81">
        <v>0.0</v>
      </c>
      <c r="V26" s="81">
        <v>0.0</v>
      </c>
      <c r="W26" s="81">
        <v>1.0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28</v>
      </c>
      <c r="B27" s="59" t="s">
        <v>185</v>
      </c>
      <c r="C27" s="59" t="s">
        <v>186</v>
      </c>
      <c r="D27" s="59" t="s">
        <v>278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28</v>
      </c>
      <c r="B28" s="59" t="s">
        <v>185</v>
      </c>
      <c r="C28" s="59" t="s">
        <v>186</v>
      </c>
      <c r="D28" s="59" t="s">
        <v>278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28</v>
      </c>
      <c r="B29" s="59" t="s">
        <v>185</v>
      </c>
      <c r="C29" s="59" t="s">
        <v>186</v>
      </c>
      <c r="D29" s="59" t="s">
        <v>278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28</v>
      </c>
      <c r="B30" s="67" t="s">
        <v>185</v>
      </c>
      <c r="C30" s="67" t="s">
        <v>186</v>
      </c>
      <c r="D30" s="67" t="s">
        <v>278</v>
      </c>
      <c r="E30" s="68" t="s">
        <v>153</v>
      </c>
      <c r="F30" s="69" t="s">
        <v>192</v>
      </c>
      <c r="G30" s="70">
        <v>0.0</v>
      </c>
      <c r="H30" s="83">
        <v>0.0</v>
      </c>
      <c r="I30" s="83">
        <v>0.0</v>
      </c>
      <c r="J30" s="83">
        <v>0.0</v>
      </c>
      <c r="K30" s="83">
        <v>0.0</v>
      </c>
      <c r="L30" s="83">
        <v>0.0</v>
      </c>
      <c r="M30" s="83">
        <v>0.0</v>
      </c>
      <c r="N30" s="83">
        <v>0.0</v>
      </c>
      <c r="O30" s="83">
        <v>0.0</v>
      </c>
      <c r="P30" s="84">
        <v>0.0</v>
      </c>
      <c r="Q30" s="83">
        <v>0.0</v>
      </c>
      <c r="R30" s="83">
        <v>0.0</v>
      </c>
      <c r="S30" s="83">
        <v>0.0</v>
      </c>
      <c r="T30" s="85">
        <v>0.0</v>
      </c>
      <c r="U30" s="85">
        <v>0.0</v>
      </c>
      <c r="V30" s="85">
        <v>0.0</v>
      </c>
      <c r="W30" s="85">
        <v>0.0</v>
      </c>
      <c r="X30" s="85">
        <v>0.0</v>
      </c>
      <c r="Y30" s="85">
        <v>0.0</v>
      </c>
      <c r="Z30" s="85">
        <v>0.0</v>
      </c>
      <c r="AA30" s="85">
        <v>0.0</v>
      </c>
      <c r="AB30" s="85">
        <v>0.0</v>
      </c>
      <c r="AC30" s="85">
        <v>0.0</v>
      </c>
      <c r="AD30" s="85">
        <v>0.0</v>
      </c>
      <c r="AE30" s="85">
        <v>0.0</v>
      </c>
      <c r="AF30" s="85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28</v>
      </c>
      <c r="B31" s="48" t="s">
        <v>185</v>
      </c>
      <c r="C31" s="48" t="s">
        <v>186</v>
      </c>
      <c r="D31" s="48" t="s">
        <v>210</v>
      </c>
      <c r="E31" s="49" t="s">
        <v>149</v>
      </c>
      <c r="F31" s="50" t="s">
        <v>194</v>
      </c>
      <c r="G31" s="51">
        <v>17.0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28</v>
      </c>
      <c r="B32" s="59" t="s">
        <v>185</v>
      </c>
      <c r="C32" s="59" t="s">
        <v>186</v>
      </c>
      <c r="D32" s="59" t="s">
        <v>210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28</v>
      </c>
      <c r="B33" s="59" t="s">
        <v>185</v>
      </c>
      <c r="C33" s="59" t="s">
        <v>186</v>
      </c>
      <c r="D33" s="59" t="s">
        <v>210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28</v>
      </c>
      <c r="B34" s="59" t="s">
        <v>185</v>
      </c>
      <c r="C34" s="59" t="s">
        <v>186</v>
      </c>
      <c r="D34" s="59" t="s">
        <v>210</v>
      </c>
      <c r="E34" s="39" t="s">
        <v>152</v>
      </c>
      <c r="F34" s="60" t="s">
        <v>191</v>
      </c>
      <c r="G34" s="61">
        <v>1.0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4" s="57">
        <f t="shared" si="4"/>
        <v>2</v>
      </c>
    </row>
    <row r="35" ht="14.25" customHeight="1">
      <c r="A35" s="86" t="s">
        <v>28</v>
      </c>
      <c r="B35" s="67" t="s">
        <v>185</v>
      </c>
      <c r="C35" s="67" t="s">
        <v>186</v>
      </c>
      <c r="D35" s="67" t="s">
        <v>210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техникум отраслевых технологий и сервиса" location="20!A1" ref="A3"/>
    <hyperlink display="ГАПОУ СО Екатеринбургский техникум отраслевых технологий и сервиса" location="20!A1" ref="A10"/>
    <hyperlink display="ГАПОУ СО Екатеринбургский техникум отраслевых технологий и сервиса" location="20!A1" ref="A11"/>
    <hyperlink display="ГАПОУ СО Екатеринбургский техникум отраслевых технологий и сервиса" location="20!A1" ref="A12"/>
    <hyperlink display="ГАПОУ СО Екатеринбургский техникум отраслевых технологий и сервиса" location="20!A1" ref="A13"/>
    <hyperlink display="ГАПОУ СО Екатеринбургский техникум отраслевых технологий и сервиса" location="20!A1" ref="A14"/>
    <hyperlink display="ГАПОУ СО Екатеринбургский техникум отраслевых технологий и сервиса" location="20!A1" ref="A15"/>
    <hyperlink display="ГАПОУ СО Екатеринбургский техникум отраслевых технологий и сервиса" location="20!A1" ref="A16"/>
    <hyperlink display="ГАПОУ СО Екатеринбургский техникум отраслевых технологий и сервиса" location="20!A1" ref="A17"/>
    <hyperlink display="ГАПОУ СО Екатеринбургский техникум отраслевых технологий и сервиса" location="20!A1" ref="A18"/>
    <hyperlink display="ГАПОУ СО Екатеринбургский техникум отраслевых технологий и сервиса" location="20!A1" ref="A19"/>
    <hyperlink display="ГАПОУ СО Екатеринбургский техникум отраслевых технологий и сервиса" location="20!A1" ref="A20"/>
    <hyperlink display="ГАПОУ СО Екатеринбургский техникум отраслевых технологий и сервиса" location="20!A1" ref="A21"/>
    <hyperlink display="ГАПОУ СО Екатеринбургский техникум отраслевых технологий и сервиса" location="20!A1" ref="A22"/>
    <hyperlink display="ГАПОУ СО Екатеринбургский техникум отраслевых технологий и сервиса" location="20!A1" ref="A23"/>
    <hyperlink display="ГАПОУ СО Екатеринбургский техникум отраслевых технологий и сервиса" location="20!A1" ref="A24"/>
    <hyperlink display="ГАПОУ СО Екатеринбургский техникум отраслевых технологий и сервиса" location="20!A1" ref="A25"/>
    <hyperlink display="ГАПОУ СО Екатеринбургский техникум отраслевых технологий и сервиса" location="20!A1" ref="A26"/>
    <hyperlink display="ГАПОУ СО Екатеринбургский техникум отраслевых технологий и сервиса" location="20!A1" ref="A27"/>
    <hyperlink display="ГАПОУ СО Екатеринбургский техникум отраслевых технологий и сервиса" location="20!A1" ref="A28"/>
    <hyperlink display="ГАПОУ СО Екатеринбургский техникум отраслевых технологий и сервиса" location="20!A1" ref="A29"/>
    <hyperlink display="ГАПОУ СО Екатеринбургский техникум отраслевых технологий и сервиса" location="20!A1" ref="A30"/>
    <hyperlink display="ГАПОУ СО Екатеринбургский техникум отраслевых технологий и сервиса" location="20!A1" ref="A31"/>
    <hyperlink display="ГАПОУ СО Екатеринбургский техникум отраслевых технологий и сервиса" location="20!A1" ref="A32"/>
    <hyperlink display="ГАПОУ СО Екатеринбургский техникум отраслевых технологий и сервиса" location="20!A1" ref="A33"/>
    <hyperlink display="ГАПОУ СО Екатеринбургский техникум отраслевых технологий и сервиса" location="20!A1" ref="A34"/>
    <hyperlink display="ГАПОУ СО Екатеринбургский техникум отраслевых технологий и сервиса" location="20!A1" ref="A35"/>
  </hyperlinks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29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29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175</v>
      </c>
      <c r="H10" s="44">
        <f t="shared" si="2"/>
        <v>98</v>
      </c>
      <c r="I10" s="44">
        <f t="shared" si="2"/>
        <v>52</v>
      </c>
      <c r="J10" s="44">
        <f t="shared" si="2"/>
        <v>31</v>
      </c>
      <c r="K10" s="44">
        <f t="shared" si="2"/>
        <v>2</v>
      </c>
      <c r="L10" s="44">
        <f t="shared" si="2"/>
        <v>5</v>
      </c>
      <c r="M10" s="44">
        <f t="shared" si="2"/>
        <v>7</v>
      </c>
      <c r="N10" s="44">
        <f t="shared" si="2"/>
        <v>61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2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29</v>
      </c>
      <c r="B11" s="48" t="s">
        <v>185</v>
      </c>
      <c r="C11" s="48" t="s">
        <v>186</v>
      </c>
      <c r="D11" s="48" t="s">
        <v>213</v>
      </c>
      <c r="E11" s="49" t="s">
        <v>149</v>
      </c>
      <c r="F11" s="50" t="s">
        <v>188</v>
      </c>
      <c r="G11" s="51">
        <v>27.0</v>
      </c>
      <c r="H11" s="52">
        <v>21.0</v>
      </c>
      <c r="I11" s="52">
        <v>4.0</v>
      </c>
      <c r="J11" s="52">
        <v>0.0</v>
      </c>
      <c r="K11" s="52">
        <v>1.0</v>
      </c>
      <c r="L11" s="52">
        <v>0.0</v>
      </c>
      <c r="M11" s="52">
        <v>1.0</v>
      </c>
      <c r="N11" s="52">
        <v>4.0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29</v>
      </c>
      <c r="B12" s="59" t="s">
        <v>185</v>
      </c>
      <c r="C12" s="59" t="s">
        <v>186</v>
      </c>
      <c r="D12" s="59" t="s">
        <v>213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52">
        <v>0.0</v>
      </c>
      <c r="P12" s="80">
        <v>0.0</v>
      </c>
      <c r="Q12" s="52">
        <v>0.0</v>
      </c>
      <c r="R12" s="52">
        <v>0.0</v>
      </c>
      <c r="S12" s="52">
        <v>0.0</v>
      </c>
      <c r="T12" s="81">
        <v>0.0</v>
      </c>
      <c r="U12" s="81">
        <v>0.0</v>
      </c>
      <c r="V12" s="81">
        <v>0.0</v>
      </c>
      <c r="W12" s="81">
        <v>0.0</v>
      </c>
      <c r="X12" s="81">
        <v>0.0</v>
      </c>
      <c r="Y12" s="81">
        <v>0.0</v>
      </c>
      <c r="Z12" s="81">
        <v>0.0</v>
      </c>
      <c r="AA12" s="81">
        <v>0.0</v>
      </c>
      <c r="AB12" s="81">
        <v>0.0</v>
      </c>
      <c r="AC12" s="81">
        <v>0.0</v>
      </c>
      <c r="AD12" s="81">
        <v>0.0</v>
      </c>
      <c r="AE12" s="81">
        <v>0.0</v>
      </c>
      <c r="AF12" s="81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29</v>
      </c>
      <c r="B13" s="59" t="s">
        <v>185</v>
      </c>
      <c r="C13" s="59" t="s">
        <v>186</v>
      </c>
      <c r="D13" s="59" t="s">
        <v>213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52">
        <v>0.0</v>
      </c>
      <c r="P13" s="80">
        <v>0.0</v>
      </c>
      <c r="Q13" s="52">
        <v>0.0</v>
      </c>
      <c r="R13" s="52">
        <v>0.0</v>
      </c>
      <c r="S13" s="52">
        <v>0.0</v>
      </c>
      <c r="T13" s="81">
        <v>0.0</v>
      </c>
      <c r="U13" s="81">
        <v>0.0</v>
      </c>
      <c r="V13" s="81">
        <v>0.0</v>
      </c>
      <c r="W13" s="81">
        <v>0.0</v>
      </c>
      <c r="X13" s="81">
        <v>0.0</v>
      </c>
      <c r="Y13" s="81">
        <v>0.0</v>
      </c>
      <c r="Z13" s="81">
        <v>0.0</v>
      </c>
      <c r="AA13" s="81">
        <v>0.0</v>
      </c>
      <c r="AB13" s="81">
        <v>0.0</v>
      </c>
      <c r="AC13" s="81">
        <v>0.0</v>
      </c>
      <c r="AD13" s="81">
        <v>0.0</v>
      </c>
      <c r="AE13" s="81">
        <v>0.0</v>
      </c>
      <c r="AF13" s="81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29</v>
      </c>
      <c r="B14" s="59" t="s">
        <v>185</v>
      </c>
      <c r="C14" s="59" t="s">
        <v>186</v>
      </c>
      <c r="D14" s="59" t="s">
        <v>213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52">
        <v>0.0</v>
      </c>
      <c r="P14" s="80">
        <v>0.0</v>
      </c>
      <c r="Q14" s="52">
        <v>0.0</v>
      </c>
      <c r="R14" s="52">
        <v>0.0</v>
      </c>
      <c r="S14" s="52">
        <v>0.0</v>
      </c>
      <c r="T14" s="81">
        <v>0.0</v>
      </c>
      <c r="U14" s="81">
        <v>0.0</v>
      </c>
      <c r="V14" s="81">
        <v>0.0</v>
      </c>
      <c r="W14" s="81">
        <v>0.0</v>
      </c>
      <c r="X14" s="81">
        <v>0.0</v>
      </c>
      <c r="Y14" s="81">
        <v>0.0</v>
      </c>
      <c r="Z14" s="81">
        <v>0.0</v>
      </c>
      <c r="AA14" s="81">
        <v>0.0</v>
      </c>
      <c r="AB14" s="81">
        <v>0.0</v>
      </c>
      <c r="AC14" s="81">
        <v>0.0</v>
      </c>
      <c r="AD14" s="81">
        <v>0.0</v>
      </c>
      <c r="AE14" s="81">
        <v>0.0</v>
      </c>
      <c r="AF14" s="81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29</v>
      </c>
      <c r="B15" s="67" t="s">
        <v>185</v>
      </c>
      <c r="C15" s="67" t="s">
        <v>186</v>
      </c>
      <c r="D15" s="67" t="s">
        <v>213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52">
        <v>0.0</v>
      </c>
      <c r="P15" s="80">
        <v>0.0</v>
      </c>
      <c r="Q15" s="52">
        <v>0.0</v>
      </c>
      <c r="R15" s="52">
        <v>0.0</v>
      </c>
      <c r="S15" s="52">
        <v>0.0</v>
      </c>
      <c r="T15" s="81">
        <v>0.0</v>
      </c>
      <c r="U15" s="81">
        <v>0.0</v>
      </c>
      <c r="V15" s="81">
        <v>0.0</v>
      </c>
      <c r="W15" s="81">
        <v>0.0</v>
      </c>
      <c r="X15" s="81">
        <v>0.0</v>
      </c>
      <c r="Y15" s="81">
        <v>0.0</v>
      </c>
      <c r="Z15" s="81">
        <v>0.0</v>
      </c>
      <c r="AA15" s="81">
        <v>0.0</v>
      </c>
      <c r="AB15" s="81">
        <v>0.0</v>
      </c>
      <c r="AC15" s="81">
        <v>0.0</v>
      </c>
      <c r="AD15" s="81">
        <v>0.0</v>
      </c>
      <c r="AE15" s="81">
        <v>0.0</v>
      </c>
      <c r="AF15" s="81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29</v>
      </c>
      <c r="B16" s="48" t="s">
        <v>185</v>
      </c>
      <c r="C16" s="48" t="s">
        <v>186</v>
      </c>
      <c r="D16" s="48" t="s">
        <v>218</v>
      </c>
      <c r="E16" s="49" t="s">
        <v>149</v>
      </c>
      <c r="F16" s="50" t="s">
        <v>194</v>
      </c>
      <c r="G16" s="51">
        <v>25.0</v>
      </c>
      <c r="H16" s="52">
        <v>9.0</v>
      </c>
      <c r="I16" s="52">
        <v>6.0</v>
      </c>
      <c r="J16" s="52">
        <v>0.0</v>
      </c>
      <c r="K16" s="52">
        <v>0.0</v>
      </c>
      <c r="L16" s="52">
        <v>1.0</v>
      </c>
      <c r="M16" s="52">
        <v>2.0</v>
      </c>
      <c r="N16" s="52">
        <v>13.0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29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52">
        <v>0.0</v>
      </c>
      <c r="P17" s="80">
        <v>0.0</v>
      </c>
      <c r="Q17" s="52">
        <v>0.0</v>
      </c>
      <c r="R17" s="52">
        <v>0.0</v>
      </c>
      <c r="S17" s="52">
        <v>0.0</v>
      </c>
      <c r="T17" s="81">
        <v>0.0</v>
      </c>
      <c r="U17" s="81">
        <v>0.0</v>
      </c>
      <c r="V17" s="81">
        <v>0.0</v>
      </c>
      <c r="W17" s="81">
        <v>0.0</v>
      </c>
      <c r="X17" s="81">
        <v>0.0</v>
      </c>
      <c r="Y17" s="81">
        <v>0.0</v>
      </c>
      <c r="Z17" s="81">
        <v>0.0</v>
      </c>
      <c r="AA17" s="81">
        <v>0.0</v>
      </c>
      <c r="AB17" s="81">
        <v>0.0</v>
      </c>
      <c r="AC17" s="81">
        <v>0.0</v>
      </c>
      <c r="AD17" s="81">
        <v>0.0</v>
      </c>
      <c r="AE17" s="81">
        <v>0.0</v>
      </c>
      <c r="AF17" s="81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29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52">
        <v>0.0</v>
      </c>
      <c r="P18" s="80">
        <v>0.0</v>
      </c>
      <c r="Q18" s="52">
        <v>0.0</v>
      </c>
      <c r="R18" s="52">
        <v>0.0</v>
      </c>
      <c r="S18" s="52">
        <v>0.0</v>
      </c>
      <c r="T18" s="81">
        <v>0.0</v>
      </c>
      <c r="U18" s="81">
        <v>0.0</v>
      </c>
      <c r="V18" s="81">
        <v>0.0</v>
      </c>
      <c r="W18" s="81">
        <v>0.0</v>
      </c>
      <c r="X18" s="81">
        <v>0.0</v>
      </c>
      <c r="Y18" s="81">
        <v>0.0</v>
      </c>
      <c r="Z18" s="81">
        <v>0.0</v>
      </c>
      <c r="AA18" s="81">
        <v>0.0</v>
      </c>
      <c r="AB18" s="81">
        <v>0.0</v>
      </c>
      <c r="AC18" s="81">
        <v>0.0</v>
      </c>
      <c r="AD18" s="81">
        <v>0.0</v>
      </c>
      <c r="AE18" s="81">
        <v>0.0</v>
      </c>
      <c r="AF18" s="81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29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52">
        <v>0.0</v>
      </c>
      <c r="P19" s="80">
        <v>0.0</v>
      </c>
      <c r="Q19" s="52">
        <v>0.0</v>
      </c>
      <c r="R19" s="52">
        <v>0.0</v>
      </c>
      <c r="S19" s="52">
        <v>0.0</v>
      </c>
      <c r="T19" s="81">
        <v>0.0</v>
      </c>
      <c r="U19" s="81">
        <v>0.0</v>
      </c>
      <c r="V19" s="81">
        <v>0.0</v>
      </c>
      <c r="W19" s="81">
        <v>0.0</v>
      </c>
      <c r="X19" s="81">
        <v>0.0</v>
      </c>
      <c r="Y19" s="81">
        <v>0.0</v>
      </c>
      <c r="Z19" s="81">
        <v>0.0</v>
      </c>
      <c r="AA19" s="81">
        <v>0.0</v>
      </c>
      <c r="AB19" s="81">
        <v>0.0</v>
      </c>
      <c r="AC19" s="81">
        <v>0.0</v>
      </c>
      <c r="AD19" s="81">
        <v>0.0</v>
      </c>
      <c r="AE19" s="81">
        <v>0.0</v>
      </c>
      <c r="AF19" s="81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29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52">
        <v>0.0</v>
      </c>
      <c r="P20" s="80">
        <v>0.0</v>
      </c>
      <c r="Q20" s="52">
        <v>0.0</v>
      </c>
      <c r="R20" s="52">
        <v>0.0</v>
      </c>
      <c r="S20" s="87">
        <v>0.0</v>
      </c>
      <c r="T20" s="81">
        <v>0.0</v>
      </c>
      <c r="U20" s="81">
        <v>0.0</v>
      </c>
      <c r="V20" s="81">
        <v>0.0</v>
      </c>
      <c r="W20" s="89">
        <v>0.0</v>
      </c>
      <c r="X20" s="81">
        <v>0.0</v>
      </c>
      <c r="Y20" s="81">
        <v>0.0</v>
      </c>
      <c r="Z20" s="81">
        <v>0.0</v>
      </c>
      <c r="AA20" s="89">
        <v>0.0</v>
      </c>
      <c r="AB20" s="81">
        <v>0.0</v>
      </c>
      <c r="AC20" s="81">
        <v>0.0</v>
      </c>
      <c r="AD20" s="81">
        <v>0.0</v>
      </c>
      <c r="AE20" s="81">
        <v>0.0</v>
      </c>
      <c r="AF20" s="81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29</v>
      </c>
      <c r="B21" s="48" t="s">
        <v>185</v>
      </c>
      <c r="C21" s="48" t="s">
        <v>186</v>
      </c>
      <c r="D21" s="48" t="s">
        <v>200</v>
      </c>
      <c r="E21" s="49" t="s">
        <v>149</v>
      </c>
      <c r="F21" s="50" t="s">
        <v>194</v>
      </c>
      <c r="G21" s="51">
        <v>67.0</v>
      </c>
      <c r="H21" s="52">
        <v>49.0</v>
      </c>
      <c r="I21" s="52">
        <v>29.0</v>
      </c>
      <c r="J21" s="52">
        <v>22.0</v>
      </c>
      <c r="K21" s="52">
        <v>1.0</v>
      </c>
      <c r="L21" s="52">
        <v>0.0</v>
      </c>
      <c r="M21" s="52">
        <v>3.0</v>
      </c>
      <c r="N21" s="52">
        <v>12.0</v>
      </c>
      <c r="O21" s="52">
        <v>0.0</v>
      </c>
      <c r="P21" s="80">
        <v>0.0</v>
      </c>
      <c r="Q21" s="52">
        <v>0.0</v>
      </c>
      <c r="R21" s="52">
        <v>2.0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29</v>
      </c>
      <c r="B22" s="59" t="s">
        <v>185</v>
      </c>
      <c r="C22" s="59" t="s">
        <v>186</v>
      </c>
      <c r="D22" s="59" t="s">
        <v>200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29</v>
      </c>
      <c r="B23" s="59" t="s">
        <v>185</v>
      </c>
      <c r="C23" s="59" t="s">
        <v>186</v>
      </c>
      <c r="D23" s="59" t="s">
        <v>200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29</v>
      </c>
      <c r="B24" s="59" t="s">
        <v>185</v>
      </c>
      <c r="C24" s="59" t="s">
        <v>186</v>
      </c>
      <c r="D24" s="59" t="s">
        <v>200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29</v>
      </c>
      <c r="B25" s="67" t="s">
        <v>185</v>
      </c>
      <c r="C25" s="67" t="s">
        <v>186</v>
      </c>
      <c r="D25" s="67" t="s">
        <v>200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29</v>
      </c>
      <c r="B26" s="48" t="s">
        <v>185</v>
      </c>
      <c r="C26" s="48" t="s">
        <v>186</v>
      </c>
      <c r="D26" s="48" t="s">
        <v>229</v>
      </c>
      <c r="E26" s="49" t="s">
        <v>149</v>
      </c>
      <c r="F26" s="50" t="s">
        <v>194</v>
      </c>
      <c r="G26" s="51">
        <v>49.0</v>
      </c>
      <c r="H26" s="52">
        <v>12.0</v>
      </c>
      <c r="I26" s="52">
        <v>6.0</v>
      </c>
      <c r="J26" s="52">
        <v>2.0</v>
      </c>
      <c r="K26" s="52">
        <v>0.0</v>
      </c>
      <c r="L26" s="52">
        <v>4.0</v>
      </c>
      <c r="M26" s="52">
        <v>1.0</v>
      </c>
      <c r="N26" s="52">
        <v>32.0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29</v>
      </c>
      <c r="B27" s="59" t="s">
        <v>185</v>
      </c>
      <c r="C27" s="59" t="s">
        <v>186</v>
      </c>
      <c r="D27" s="59" t="s">
        <v>229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29</v>
      </c>
      <c r="B28" s="59" t="s">
        <v>185</v>
      </c>
      <c r="C28" s="59" t="s">
        <v>186</v>
      </c>
      <c r="D28" s="59" t="s">
        <v>229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29</v>
      </c>
      <c r="B29" s="59" t="s">
        <v>185</v>
      </c>
      <c r="C29" s="59" t="s">
        <v>186</v>
      </c>
      <c r="D29" s="59" t="s">
        <v>229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29</v>
      </c>
      <c r="B30" s="67" t="s">
        <v>185</v>
      </c>
      <c r="C30" s="67" t="s">
        <v>186</v>
      </c>
      <c r="D30" s="67" t="s">
        <v>229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29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7.0</v>
      </c>
      <c r="H31" s="52">
        <v>7.0</v>
      </c>
      <c r="I31" s="52">
        <v>7.0</v>
      </c>
      <c r="J31" s="52">
        <v>7.0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29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29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29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29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техникум химического машиностроения" location="21!A1" ref="A3"/>
    <hyperlink display="ГАПОУ СО Екатеринбургский техникум химического машиностроения" location="21!A1" ref="A10"/>
    <hyperlink display="ГАПОУ СО Екатеринбургский техникум химического машиностроения" location="21!A1" ref="A11"/>
    <hyperlink display="ГАПОУ СО Екатеринбургский техникум химического машиностроения" location="21!A1" ref="A12"/>
    <hyperlink display="ГАПОУ СО Екатеринбургский техникум химического машиностроения" location="21!A1" ref="A13"/>
    <hyperlink display="ГАПОУ СО Екатеринбургский техникум химического машиностроения" location="21!A1" ref="A14"/>
    <hyperlink display="ГАПОУ СО Екатеринбургский техникум химического машиностроения" location="21!A1" ref="A15"/>
    <hyperlink display="ГАПОУ СО Екатеринбургский техникум химического машиностроения" location="21!A1" ref="A16"/>
    <hyperlink display="ГАПОУ СО Екатеринбургский техникум химического машиностроения" location="21!A1" ref="A17"/>
    <hyperlink display="ГАПОУ СО Екатеринбургский техникум химического машиностроения" location="21!A1" ref="A18"/>
    <hyperlink display="ГАПОУ СО Екатеринбургский техникум химического машиностроения" location="21!A1" ref="A19"/>
    <hyperlink display="ГАПОУ СО Екатеринбургский техникум химического машиностроения" location="21!A1" ref="A20"/>
    <hyperlink display="ГАПОУ СО Екатеринбургский техникум химического машиностроения" location="21!A1" ref="A21"/>
    <hyperlink display="ГАПОУ СО Екатеринбургский техникум химического машиностроения" location="21!A1" ref="A22"/>
    <hyperlink display="ГАПОУ СО Екатеринбургский техникум химического машиностроения" location="21!A1" ref="A23"/>
    <hyperlink display="ГАПОУ СО Екатеринбургский техникум химического машиностроения" location="21!A1" ref="A24"/>
    <hyperlink display="ГАПОУ СО Екатеринбургский техникум химического машиностроения" location="21!A1" ref="A25"/>
    <hyperlink display="ГАПОУ СО Екатеринбургский техникум химического машиностроения" location="21!A1" ref="A26"/>
    <hyperlink display="ГАПОУ СО Екатеринбургский техникум химического машиностроения" location="21!A1" ref="A27"/>
    <hyperlink display="ГАПОУ СО Екатеринбургский техникум химического машиностроения" location="21!A1" ref="A28"/>
    <hyperlink display="ГАПОУ СО Екатеринбургский техникум химического машиностроения" location="21!A1" ref="A29"/>
    <hyperlink display="ГАПОУ СО Екатеринбургский техникум химического машиностроения" location="21!A1" ref="A30"/>
    <hyperlink display="ГАПОУ СО Екатеринбургский техникум химического машиностроения" location="21!A1" ref="A31"/>
    <hyperlink display="ГАПОУ СО Екатеринбургский техникум химического машиностроения" location="21!A1" ref="A32"/>
    <hyperlink display="ГАПОУ СО Екатеринбургский техникум химического машиностроения" location="21!A1" ref="A33"/>
    <hyperlink display="ГАПОУ СО Екатеринбургский техникум химического машиностроения" location="21!A1" ref="A34"/>
    <hyperlink display="ГАПОУ СО Екатеринбургский техникум химического машиностроения" location="21!A1" ref="A35"/>
  </hyperlinks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300</v>
      </c>
      <c r="H10" s="44">
        <f t="shared" si="2"/>
        <v>206</v>
      </c>
      <c r="I10" s="44">
        <f t="shared" si="2"/>
        <v>159</v>
      </c>
      <c r="J10" s="44">
        <f t="shared" si="2"/>
        <v>81</v>
      </c>
      <c r="K10" s="44">
        <f t="shared" si="2"/>
        <v>0</v>
      </c>
      <c r="L10" s="44">
        <f t="shared" si="2"/>
        <v>1</v>
      </c>
      <c r="M10" s="44">
        <f t="shared" si="2"/>
        <v>8</v>
      </c>
      <c r="N10" s="44">
        <f t="shared" si="2"/>
        <v>16</v>
      </c>
      <c r="O10" s="44">
        <f t="shared" si="2"/>
        <v>0</v>
      </c>
      <c r="P10" s="44">
        <f t="shared" si="2"/>
        <v>3</v>
      </c>
      <c r="Q10" s="44">
        <f t="shared" si="2"/>
        <v>28</v>
      </c>
      <c r="R10" s="44">
        <f t="shared" si="2"/>
        <v>0</v>
      </c>
      <c r="S10" s="44">
        <f t="shared" si="2"/>
        <v>7</v>
      </c>
      <c r="T10" s="44">
        <f t="shared" si="2"/>
        <v>0</v>
      </c>
      <c r="U10" s="44">
        <f t="shared" si="2"/>
        <v>3</v>
      </c>
      <c r="V10" s="44">
        <f t="shared" si="2"/>
        <v>0</v>
      </c>
      <c r="W10" s="44">
        <f t="shared" si="2"/>
        <v>1</v>
      </c>
      <c r="X10" s="44">
        <f t="shared" si="2"/>
        <v>5</v>
      </c>
      <c r="Y10" s="44">
        <f t="shared" si="2"/>
        <v>0</v>
      </c>
      <c r="Z10" s="44">
        <f t="shared" si="2"/>
        <v>0</v>
      </c>
      <c r="AA10" s="44">
        <f t="shared" si="2"/>
        <v>21</v>
      </c>
      <c r="AB10" s="44">
        <f t="shared" si="2"/>
        <v>0</v>
      </c>
      <c r="AC10" s="44">
        <f t="shared" si="2"/>
        <v>1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30</v>
      </c>
      <c r="B11" s="48" t="s">
        <v>185</v>
      </c>
      <c r="C11" s="48" t="s">
        <v>186</v>
      </c>
      <c r="D11" s="48" t="s">
        <v>201</v>
      </c>
      <c r="E11" s="49" t="s">
        <v>149</v>
      </c>
      <c r="F11" s="50" t="s">
        <v>188</v>
      </c>
      <c r="G11" s="51">
        <v>119.0</v>
      </c>
      <c r="H11" s="52">
        <v>81.0</v>
      </c>
      <c r="I11" s="52">
        <v>64.0</v>
      </c>
      <c r="J11" s="52">
        <v>29.0</v>
      </c>
      <c r="K11" s="52">
        <v>0.0</v>
      </c>
      <c r="L11" s="52">
        <v>0.0</v>
      </c>
      <c r="M11" s="52">
        <v>4.0</v>
      </c>
      <c r="N11" s="52">
        <v>11.0</v>
      </c>
      <c r="O11" s="52">
        <v>0.0</v>
      </c>
      <c r="P11" s="80">
        <v>1.0</v>
      </c>
      <c r="Q11" s="52">
        <v>15.0</v>
      </c>
      <c r="R11" s="52">
        <v>0.0</v>
      </c>
      <c r="S11" s="52">
        <v>3.0</v>
      </c>
      <c r="T11" s="81">
        <v>0.0</v>
      </c>
      <c r="U11" s="81">
        <v>1.0</v>
      </c>
      <c r="V11" s="81">
        <v>0.0</v>
      </c>
      <c r="W11" s="81">
        <v>1.0</v>
      </c>
      <c r="X11" s="81">
        <v>1.0</v>
      </c>
      <c r="Y11" s="81">
        <v>0.0</v>
      </c>
      <c r="Z11" s="81">
        <v>0.0</v>
      </c>
      <c r="AA11" s="81">
        <v>1.0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279</v>
      </c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4">IF(AH11="проверка пройдена",1,2)</f>
        <v>1</v>
      </c>
    </row>
    <row r="12" ht="14.25" customHeight="1">
      <c r="A12" s="82" t="s">
        <v>30</v>
      </c>
      <c r="B12" s="59" t="s">
        <v>185</v>
      </c>
      <c r="C12" s="59" t="s">
        <v>186</v>
      </c>
      <c r="D12" s="59" t="s">
        <v>201</v>
      </c>
      <c r="E12" s="39" t="s">
        <v>150</v>
      </c>
      <c r="F12" s="60" t="s">
        <v>189</v>
      </c>
      <c r="G12" s="61">
        <v>0.0</v>
      </c>
      <c r="H12" s="83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30</v>
      </c>
      <c r="B13" s="59" t="s">
        <v>185</v>
      </c>
      <c r="C13" s="59" t="s">
        <v>186</v>
      </c>
      <c r="D13" s="59" t="s">
        <v>201</v>
      </c>
      <c r="E13" s="39" t="s">
        <v>151</v>
      </c>
      <c r="F13" s="60" t="s">
        <v>190</v>
      </c>
      <c r="G13" s="61">
        <v>0.0</v>
      </c>
      <c r="H13" s="83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30</v>
      </c>
      <c r="B14" s="59" t="s">
        <v>185</v>
      </c>
      <c r="C14" s="59" t="s">
        <v>186</v>
      </c>
      <c r="D14" s="59" t="s">
        <v>201</v>
      </c>
      <c r="E14" s="39" t="s">
        <v>152</v>
      </c>
      <c r="F14" s="60" t="s">
        <v>191</v>
      </c>
      <c r="G14" s="61">
        <v>0.0</v>
      </c>
      <c r="H14" s="83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30</v>
      </c>
      <c r="B15" s="67" t="s">
        <v>185</v>
      </c>
      <c r="C15" s="67" t="s">
        <v>186</v>
      </c>
      <c r="D15" s="67" t="s">
        <v>201</v>
      </c>
      <c r="E15" s="68" t="s">
        <v>153</v>
      </c>
      <c r="F15" s="69" t="s">
        <v>192</v>
      </c>
      <c r="G15" s="70">
        <v>0.0</v>
      </c>
      <c r="H15" s="87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30</v>
      </c>
      <c r="B16" s="48" t="s">
        <v>185</v>
      </c>
      <c r="C16" s="48" t="s">
        <v>186</v>
      </c>
      <c r="D16" s="48" t="s">
        <v>232</v>
      </c>
      <c r="E16" s="49" t="s">
        <v>149</v>
      </c>
      <c r="F16" s="50" t="s">
        <v>194</v>
      </c>
      <c r="G16" s="51">
        <v>50.0</v>
      </c>
      <c r="H16" s="52">
        <v>31.0</v>
      </c>
      <c r="I16" s="52">
        <v>27.0</v>
      </c>
      <c r="J16" s="52">
        <v>9.0</v>
      </c>
      <c r="K16" s="52">
        <v>0.0</v>
      </c>
      <c r="L16" s="52">
        <v>0.0</v>
      </c>
      <c r="M16" s="52">
        <v>1.0</v>
      </c>
      <c r="N16" s="52">
        <v>3.0</v>
      </c>
      <c r="O16" s="52">
        <v>0.0</v>
      </c>
      <c r="P16" s="80">
        <v>0.0</v>
      </c>
      <c r="Q16" s="52">
        <v>4.0</v>
      </c>
      <c r="R16" s="52">
        <v>0.0</v>
      </c>
      <c r="S16" s="52">
        <v>0.0</v>
      </c>
      <c r="T16" s="81">
        <v>0.0</v>
      </c>
      <c r="U16" s="81">
        <v>1.0</v>
      </c>
      <c r="V16" s="81">
        <v>0.0</v>
      </c>
      <c r="W16" s="81">
        <v>0.0</v>
      </c>
      <c r="X16" s="81">
        <v>2.0</v>
      </c>
      <c r="Y16" s="81">
        <v>0.0</v>
      </c>
      <c r="Z16" s="81">
        <v>0.0</v>
      </c>
      <c r="AA16" s="81">
        <v>8.0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30</v>
      </c>
      <c r="B17" s="59" t="s">
        <v>185</v>
      </c>
      <c r="C17" s="59" t="s">
        <v>186</v>
      </c>
      <c r="D17" s="59" t="s">
        <v>232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30</v>
      </c>
      <c r="B18" s="59" t="s">
        <v>185</v>
      </c>
      <c r="C18" s="59" t="s">
        <v>186</v>
      </c>
      <c r="D18" s="59" t="s">
        <v>232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30</v>
      </c>
      <c r="B19" s="59" t="s">
        <v>185</v>
      </c>
      <c r="C19" s="59" t="s">
        <v>186</v>
      </c>
      <c r="D19" s="59" t="s">
        <v>232</v>
      </c>
      <c r="E19" s="39" t="s">
        <v>152</v>
      </c>
      <c r="F19" s="60" t="s">
        <v>191</v>
      </c>
      <c r="G19" s="61">
        <v>1.0</v>
      </c>
      <c r="H19" s="83">
        <v>1.0</v>
      </c>
      <c r="I19" s="83">
        <v>1.0</v>
      </c>
      <c r="J19" s="83">
        <v>0.0</v>
      </c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30</v>
      </c>
      <c r="B20" s="67" t="s">
        <v>185</v>
      </c>
      <c r="C20" s="67" t="s">
        <v>186</v>
      </c>
      <c r="D20" s="67" t="s">
        <v>232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30</v>
      </c>
      <c r="B21" s="48" t="s">
        <v>185</v>
      </c>
      <c r="C21" s="48" t="s">
        <v>186</v>
      </c>
      <c r="D21" s="48" t="s">
        <v>205</v>
      </c>
      <c r="E21" s="49" t="s">
        <v>149</v>
      </c>
      <c r="F21" s="50" t="s">
        <v>194</v>
      </c>
      <c r="G21" s="51">
        <v>58.0</v>
      </c>
      <c r="H21" s="52">
        <v>36.0</v>
      </c>
      <c r="I21" s="52">
        <v>29.0</v>
      </c>
      <c r="J21" s="52">
        <v>21.0</v>
      </c>
      <c r="K21" s="52">
        <v>0.0</v>
      </c>
      <c r="L21" s="52">
        <v>1.0</v>
      </c>
      <c r="M21" s="52">
        <v>1.0</v>
      </c>
      <c r="N21" s="52">
        <v>2.0</v>
      </c>
      <c r="O21" s="52">
        <v>0.0</v>
      </c>
      <c r="P21" s="80">
        <v>2.0</v>
      </c>
      <c r="Q21" s="52">
        <v>5.0</v>
      </c>
      <c r="R21" s="52">
        <v>0.0</v>
      </c>
      <c r="S21" s="52">
        <v>2.0</v>
      </c>
      <c r="T21" s="81">
        <v>0.0</v>
      </c>
      <c r="U21" s="81">
        <v>1.0</v>
      </c>
      <c r="V21" s="81">
        <v>0.0</v>
      </c>
      <c r="W21" s="81">
        <v>0.0</v>
      </c>
      <c r="X21" s="81">
        <v>1.0</v>
      </c>
      <c r="Y21" s="81">
        <v>0.0</v>
      </c>
      <c r="Z21" s="81">
        <v>0.0</v>
      </c>
      <c r="AA21" s="81">
        <v>6.0</v>
      </c>
      <c r="AB21" s="81">
        <v>0.0</v>
      </c>
      <c r="AC21" s="81">
        <v>1.0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30</v>
      </c>
      <c r="B22" s="59" t="s">
        <v>185</v>
      </c>
      <c r="C22" s="59" t="s">
        <v>186</v>
      </c>
      <c r="D22" s="59" t="s">
        <v>205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30</v>
      </c>
      <c r="B23" s="59" t="s">
        <v>185</v>
      </c>
      <c r="C23" s="59" t="s">
        <v>186</v>
      </c>
      <c r="D23" s="59" t="s">
        <v>205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30</v>
      </c>
      <c r="B24" s="59" t="s">
        <v>185</v>
      </c>
      <c r="C24" s="59" t="s">
        <v>186</v>
      </c>
      <c r="D24" s="59" t="s">
        <v>205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30</v>
      </c>
      <c r="B25" s="67" t="s">
        <v>185</v>
      </c>
      <c r="C25" s="67" t="s">
        <v>186</v>
      </c>
      <c r="D25" s="67" t="s">
        <v>205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30</v>
      </c>
      <c r="B26" s="48" t="s">
        <v>185</v>
      </c>
      <c r="C26" s="48" t="s">
        <v>186</v>
      </c>
      <c r="D26" s="48" t="s">
        <v>280</v>
      </c>
      <c r="E26" s="49" t="s">
        <v>149</v>
      </c>
      <c r="F26" s="50" t="s">
        <v>194</v>
      </c>
      <c r="G26" s="51">
        <v>38.0</v>
      </c>
      <c r="H26" s="52">
        <v>29.0</v>
      </c>
      <c r="I26" s="52">
        <v>19.0</v>
      </c>
      <c r="J26" s="52">
        <v>14.0</v>
      </c>
      <c r="K26" s="52">
        <v>0.0</v>
      </c>
      <c r="L26" s="52">
        <v>0.0</v>
      </c>
      <c r="M26" s="52">
        <v>1.0</v>
      </c>
      <c r="N26" s="52">
        <v>0.0</v>
      </c>
      <c r="O26" s="52">
        <v>0.0</v>
      </c>
      <c r="P26" s="80">
        <v>0.0</v>
      </c>
      <c r="Q26" s="52">
        <v>3.0</v>
      </c>
      <c r="R26" s="52">
        <v>0.0</v>
      </c>
      <c r="S26" s="52">
        <v>2.0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3.0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30</v>
      </c>
      <c r="B27" s="59" t="s">
        <v>185</v>
      </c>
      <c r="C27" s="59" t="s">
        <v>186</v>
      </c>
      <c r="D27" s="59" t="s">
        <v>280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30</v>
      </c>
      <c r="B28" s="59" t="s">
        <v>185</v>
      </c>
      <c r="C28" s="59" t="s">
        <v>186</v>
      </c>
      <c r="D28" s="59" t="s">
        <v>280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30</v>
      </c>
      <c r="B29" s="59" t="s">
        <v>185</v>
      </c>
      <c r="C29" s="59" t="s">
        <v>186</v>
      </c>
      <c r="D29" s="59" t="s">
        <v>280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30</v>
      </c>
      <c r="B30" s="67" t="s">
        <v>185</v>
      </c>
      <c r="C30" s="67" t="s">
        <v>186</v>
      </c>
      <c r="D30" s="67" t="s">
        <v>280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30</v>
      </c>
      <c r="B31" s="48" t="s">
        <v>185</v>
      </c>
      <c r="C31" s="48" t="s">
        <v>186</v>
      </c>
      <c r="D31" s="48" t="s">
        <v>226</v>
      </c>
      <c r="E31" s="49" t="s">
        <v>149</v>
      </c>
      <c r="F31" s="50" t="s">
        <v>194</v>
      </c>
      <c r="G31" s="51">
        <v>14.0</v>
      </c>
      <c r="H31" s="52">
        <v>12.0</v>
      </c>
      <c r="I31" s="52">
        <v>7.0</v>
      </c>
      <c r="J31" s="52">
        <v>4.0</v>
      </c>
      <c r="K31" s="52">
        <v>0.0</v>
      </c>
      <c r="L31" s="52">
        <v>0.0</v>
      </c>
      <c r="M31" s="52">
        <v>1.0</v>
      </c>
      <c r="N31" s="52">
        <v>0.0</v>
      </c>
      <c r="O31" s="52">
        <v>0.0</v>
      </c>
      <c r="P31" s="80">
        <v>0.0</v>
      </c>
      <c r="Q31" s="52">
        <v>1.0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30</v>
      </c>
      <c r="B32" s="59" t="s">
        <v>185</v>
      </c>
      <c r="C32" s="59" t="s">
        <v>186</v>
      </c>
      <c r="D32" s="59" t="s">
        <v>226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30</v>
      </c>
      <c r="B33" s="59" t="s">
        <v>185</v>
      </c>
      <c r="C33" s="59" t="s">
        <v>186</v>
      </c>
      <c r="D33" s="59" t="s">
        <v>226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30</v>
      </c>
      <c r="B34" s="59" t="s">
        <v>185</v>
      </c>
      <c r="C34" s="59" t="s">
        <v>186</v>
      </c>
      <c r="D34" s="59" t="s">
        <v>226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30</v>
      </c>
      <c r="B35" s="67" t="s">
        <v>185</v>
      </c>
      <c r="C35" s="67" t="s">
        <v>186</v>
      </c>
      <c r="D35" s="67" t="s">
        <v>226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30</v>
      </c>
      <c r="B36" s="48" t="s">
        <v>185</v>
      </c>
      <c r="C36" s="48" t="s">
        <v>186</v>
      </c>
      <c r="D36" s="48" t="s">
        <v>255</v>
      </c>
      <c r="E36" s="49" t="s">
        <v>149</v>
      </c>
      <c r="F36" s="50" t="s">
        <v>194</v>
      </c>
      <c r="G36" s="51">
        <v>21.0</v>
      </c>
      <c r="H36" s="52">
        <v>17.0</v>
      </c>
      <c r="I36" s="52">
        <v>13.0</v>
      </c>
      <c r="J36" s="52">
        <v>4.0</v>
      </c>
      <c r="K36" s="52">
        <v>0.0</v>
      </c>
      <c r="L36" s="52">
        <v>0.0</v>
      </c>
      <c r="M36" s="52">
        <v>0.0</v>
      </c>
      <c r="N36" s="52">
        <v>0.0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1.0</v>
      </c>
      <c r="Y36" s="81">
        <v>0.0</v>
      </c>
      <c r="Z36" s="81">
        <v>0.0</v>
      </c>
      <c r="AA36" s="81">
        <v>3.0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30</v>
      </c>
      <c r="B37" s="59" t="s">
        <v>185</v>
      </c>
      <c r="C37" s="59" t="s">
        <v>186</v>
      </c>
      <c r="D37" s="59" t="s">
        <v>255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30</v>
      </c>
      <c r="B38" s="59" t="s">
        <v>185</v>
      </c>
      <c r="C38" s="59" t="s">
        <v>186</v>
      </c>
      <c r="D38" s="59" t="s">
        <v>255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30</v>
      </c>
      <c r="B39" s="59" t="s">
        <v>185</v>
      </c>
      <c r="C39" s="59" t="s">
        <v>186</v>
      </c>
      <c r="D39" s="59" t="s">
        <v>255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30</v>
      </c>
      <c r="B40" s="67" t="s">
        <v>185</v>
      </c>
      <c r="C40" s="67" t="s">
        <v>186</v>
      </c>
      <c r="D40" s="67" t="s">
        <v>255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торгово-экономический техникум" location="22!A1" ref="A3"/>
    <hyperlink display="ГАПОУ СО Екатеринбургский торгово-экономический техникум" location="22!A1" ref="A10"/>
    <hyperlink display="ГАПОУ СО Екатеринбургский торгово-экономический техникум" location="22!A1" ref="A11"/>
    <hyperlink display="ГАПОУ СО Екатеринбургский торгово-экономический техникум" location="22!A1" ref="A12"/>
    <hyperlink display="ГАПОУ СО Екатеринбургский торгово-экономический техникум" location="22!A1" ref="A13"/>
    <hyperlink display="ГАПОУ СО Екатеринбургский торгово-экономический техникум" location="22!A1" ref="A14"/>
    <hyperlink display="ГАПОУ СО Екатеринбургский торгово-экономический техникум" location="22!A1" ref="A15"/>
    <hyperlink display="ГАПОУ СО Екатеринбургский торгово-экономический техникум" location="22!A1" ref="A16"/>
    <hyperlink display="ГАПОУ СО Екатеринбургский торгово-экономический техникум" location="22!A1" ref="A17"/>
    <hyperlink display="ГАПОУ СО Екатеринбургский торгово-экономический техникум" location="22!A1" ref="A18"/>
    <hyperlink display="ГАПОУ СО Екатеринбургский торгово-экономический техникум" location="22!A1" ref="A19"/>
    <hyperlink display="ГАПОУ СО Екатеринбургский торгово-экономический техникум" location="22!A1" ref="A20"/>
    <hyperlink display="ГАПОУ СО Екатеринбургский торгово-экономический техникум" location="22!A1" ref="A21"/>
    <hyperlink display="ГАПОУ СО Екатеринбургский торгово-экономический техникум" location="22!A1" ref="A22"/>
    <hyperlink display="ГАПОУ СО Екатеринбургский торгово-экономический техникум" location="22!A1" ref="A23"/>
    <hyperlink display="ГАПОУ СО Екатеринбургский торгово-экономический техникум" location="22!A1" ref="A24"/>
    <hyperlink display="ГАПОУ СО Екатеринбургский торгово-экономический техникум" location="22!A1" ref="A25"/>
    <hyperlink display="ГАПОУ СО Екатеринбургский торгово-экономический техникум" location="22!A1" ref="A26"/>
    <hyperlink display="ГАПОУ СО Екатеринбургский торгово-экономический техникум" location="22!A1" ref="A27"/>
    <hyperlink display="ГАПОУ СО Екатеринбургский торгово-экономический техникум" location="22!A1" ref="A28"/>
    <hyperlink display="ГАПОУ СО Екатеринбургский торгово-экономический техникум" location="22!A1" ref="A29"/>
    <hyperlink display="ГАПОУ СО Екатеринбургский торгово-экономический техникум" location="22!A1" ref="A30"/>
    <hyperlink display="ГАПОУ СО Екатеринбургский торгово-экономический техникум" location="22!A1" ref="A31"/>
    <hyperlink display="ГАПОУ СО Екатеринбургский торгово-экономический техникум" location="22!A1" ref="A32"/>
    <hyperlink display="ГАПОУ СО Екатеринбургский торгово-экономический техникум" location="22!A1" ref="A33"/>
    <hyperlink display="ГАПОУ СО Екатеринбургский торгово-экономический техникум" location="22!A1" ref="A34"/>
    <hyperlink display="ГАПОУ СО Екатеринбургский торгово-экономический техникум" location="22!A1" ref="A35"/>
    <hyperlink display="ГАПОУ СО Екатеринбургский торгово-экономический техникум" location="22!A1" ref="A36"/>
    <hyperlink display="ГАПОУ СО Екатеринбургский торгово-экономический техникум" location="22!A1" ref="A37"/>
    <hyperlink display="ГАПОУ СО Екатеринбургский торгово-экономический техникум" location="22!A1" ref="A38"/>
    <hyperlink display="ГАПОУ СО Екатеринбургский торгово-экономический техникум" location="22!A1" ref="A39"/>
    <hyperlink display="ГАПОУ СО Екатеринбургский торгово-экономический техникум" location="22!A1" ref="A40"/>
  </hyperlinks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101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>SUM(G11,G16,G21,G26,G31,G36,G41,G46,G51,G56,G61,G66,G71,G76,G81,G86)</f>
        <v>713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99"/>
      <c r="AC10" s="99" t="s">
        <v>281</v>
      </c>
      <c r="AD10" s="44"/>
      <c r="AE10" s="44"/>
      <c r="AF10" s="44"/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COUNTIF(AI11:AI90,"2")</f>
        <v>0</v>
      </c>
    </row>
    <row r="11" ht="14.25" customHeight="1">
      <c r="A11" s="79" t="s">
        <v>31</v>
      </c>
      <c r="B11" s="48" t="s">
        <v>185</v>
      </c>
      <c r="C11" s="48" t="s">
        <v>186</v>
      </c>
      <c r="D11" s="48" t="s">
        <v>212</v>
      </c>
      <c r="E11" s="49" t="s">
        <v>149</v>
      </c>
      <c r="F11" s="50" t="s">
        <v>188</v>
      </c>
      <c r="G11" s="51">
        <v>25.0</v>
      </c>
      <c r="H11" s="52">
        <v>11.0</v>
      </c>
      <c r="I11" s="52">
        <v>5.0</v>
      </c>
      <c r="J11" s="52">
        <v>11.0</v>
      </c>
      <c r="K11" s="52">
        <v>0.0</v>
      </c>
      <c r="L11" s="52">
        <v>1.0</v>
      </c>
      <c r="M11" s="52">
        <v>1.0</v>
      </c>
      <c r="N11" s="52">
        <v>8.0</v>
      </c>
      <c r="O11" s="52">
        <v>0.0</v>
      </c>
      <c r="P11" s="80">
        <v>0.0</v>
      </c>
      <c r="Q11" s="52">
        <v>3.0</v>
      </c>
      <c r="R11" s="52">
        <v>1.0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22" si="2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90" si="3">IF(AH11="проверка пройдена",1,2)</f>
        <v>1</v>
      </c>
    </row>
    <row r="12" ht="14.25" customHeight="1">
      <c r="A12" s="82" t="s">
        <v>31</v>
      </c>
      <c r="B12" s="59" t="s">
        <v>185</v>
      </c>
      <c r="C12" s="59" t="s">
        <v>186</v>
      </c>
      <c r="D12" s="59" t="s">
        <v>212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/>
      <c r="AG12" s="64"/>
      <c r="AH12" s="65" t="str">
        <f t="shared" si="2"/>
        <v>проверка пройдена</v>
      </c>
      <c r="AI12" s="57">
        <f t="shared" si="3"/>
        <v>1</v>
      </c>
    </row>
    <row r="13" ht="14.25" customHeight="1">
      <c r="A13" s="82" t="s">
        <v>31</v>
      </c>
      <c r="B13" s="59" t="s">
        <v>185</v>
      </c>
      <c r="C13" s="59" t="s">
        <v>186</v>
      </c>
      <c r="D13" s="59" t="s">
        <v>212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2"/>
        <v>проверка пройдена</v>
      </c>
      <c r="AI13" s="57">
        <f t="shared" si="3"/>
        <v>1</v>
      </c>
    </row>
    <row r="14" ht="14.25" customHeight="1">
      <c r="A14" s="82" t="s">
        <v>31</v>
      </c>
      <c r="B14" s="59" t="s">
        <v>185</v>
      </c>
      <c r="C14" s="59" t="s">
        <v>186</v>
      </c>
      <c r="D14" s="59" t="s">
        <v>212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2"/>
        <v>проверка пройдена</v>
      </c>
      <c r="AI14" s="57">
        <f t="shared" si="3"/>
        <v>1</v>
      </c>
    </row>
    <row r="15" ht="14.25" customHeight="1">
      <c r="A15" s="86" t="s">
        <v>31</v>
      </c>
      <c r="B15" s="67" t="s">
        <v>185</v>
      </c>
      <c r="C15" s="67" t="s">
        <v>186</v>
      </c>
      <c r="D15" s="67" t="s">
        <v>212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2"/>
        <v>проверка пройдена</v>
      </c>
      <c r="AI15" s="57">
        <f t="shared" si="3"/>
        <v>1</v>
      </c>
    </row>
    <row r="16" ht="14.25" customHeight="1">
      <c r="A16" s="79" t="s">
        <v>31</v>
      </c>
      <c r="B16" s="48" t="s">
        <v>185</v>
      </c>
      <c r="C16" s="48" t="s">
        <v>186</v>
      </c>
      <c r="D16" s="48" t="s">
        <v>227</v>
      </c>
      <c r="E16" s="49" t="s">
        <v>149</v>
      </c>
      <c r="F16" s="50" t="s">
        <v>194</v>
      </c>
      <c r="G16" s="51">
        <v>28.0</v>
      </c>
      <c r="H16" s="52">
        <v>11.0</v>
      </c>
      <c r="I16" s="52">
        <v>8.0</v>
      </c>
      <c r="J16" s="52">
        <v>11.0</v>
      </c>
      <c r="K16" s="52">
        <v>0.0</v>
      </c>
      <c r="L16" s="52">
        <v>0.0</v>
      </c>
      <c r="M16" s="52">
        <v>4.0</v>
      </c>
      <c r="N16" s="52">
        <v>9.0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4.0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2"/>
        <v>проверка пройдена</v>
      </c>
      <c r="AI16" s="57">
        <f t="shared" si="3"/>
        <v>1</v>
      </c>
    </row>
    <row r="17" ht="14.25" customHeight="1">
      <c r="A17" s="82" t="s">
        <v>31</v>
      </c>
      <c r="B17" s="59" t="s">
        <v>185</v>
      </c>
      <c r="C17" s="59" t="s">
        <v>186</v>
      </c>
      <c r="D17" s="59" t="s">
        <v>227</v>
      </c>
      <c r="E17" s="39" t="s">
        <v>150</v>
      </c>
      <c r="F17" s="60" t="s">
        <v>195</v>
      </c>
      <c r="G17" s="61">
        <v>1.0</v>
      </c>
      <c r="H17" s="83">
        <v>1.0</v>
      </c>
      <c r="I17" s="83">
        <v>1.0</v>
      </c>
      <c r="J17" s="83">
        <v>1.0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2"/>
        <v>проверка пройдена</v>
      </c>
      <c r="AI17" s="57">
        <f t="shared" si="3"/>
        <v>1</v>
      </c>
    </row>
    <row r="18" ht="14.25" customHeight="1">
      <c r="A18" s="82" t="s">
        <v>31</v>
      </c>
      <c r="B18" s="59" t="s">
        <v>185</v>
      </c>
      <c r="C18" s="59" t="s">
        <v>186</v>
      </c>
      <c r="D18" s="59" t="s">
        <v>227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2"/>
        <v>проверка пройдена</v>
      </c>
      <c r="AI18" s="57">
        <f t="shared" si="3"/>
        <v>1</v>
      </c>
    </row>
    <row r="19" ht="14.25" customHeight="1">
      <c r="A19" s="82" t="s">
        <v>31</v>
      </c>
      <c r="B19" s="59" t="s">
        <v>185</v>
      </c>
      <c r="C19" s="59" t="s">
        <v>186</v>
      </c>
      <c r="D19" s="59" t="s">
        <v>227</v>
      </c>
      <c r="E19" s="39" t="s">
        <v>152</v>
      </c>
      <c r="F19" s="60" t="s">
        <v>191</v>
      </c>
      <c r="G19" s="61">
        <v>1.0</v>
      </c>
      <c r="H19" s="83">
        <v>1.0</v>
      </c>
      <c r="I19" s="83">
        <v>1.0</v>
      </c>
      <c r="J19" s="83">
        <v>1.0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2"/>
        <v>проверка пройдена</v>
      </c>
      <c r="AI19" s="57">
        <f t="shared" si="3"/>
        <v>1</v>
      </c>
    </row>
    <row r="20" ht="14.25" customHeight="1">
      <c r="A20" s="86" t="s">
        <v>31</v>
      </c>
      <c r="B20" s="67" t="s">
        <v>185</v>
      </c>
      <c r="C20" s="67" t="s">
        <v>186</v>
      </c>
      <c r="D20" s="67" t="s">
        <v>227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2"/>
        <v>проверка пройдена</v>
      </c>
      <c r="AI20" s="57">
        <f t="shared" si="3"/>
        <v>1</v>
      </c>
    </row>
    <row r="21" ht="14.25" customHeight="1">
      <c r="A21" s="79" t="s">
        <v>31</v>
      </c>
      <c r="B21" s="48" t="s">
        <v>185</v>
      </c>
      <c r="C21" s="48" t="s">
        <v>186</v>
      </c>
      <c r="D21" s="48" t="s">
        <v>282</v>
      </c>
      <c r="E21" s="49" t="s">
        <v>149</v>
      </c>
      <c r="F21" s="50" t="s">
        <v>194</v>
      </c>
      <c r="G21" s="51">
        <v>20.0</v>
      </c>
      <c r="H21" s="52">
        <v>7.0</v>
      </c>
      <c r="I21" s="52">
        <v>3.0</v>
      </c>
      <c r="J21" s="52">
        <v>7.0</v>
      </c>
      <c r="K21" s="52">
        <v>0.0</v>
      </c>
      <c r="L21" s="52">
        <v>0.0</v>
      </c>
      <c r="M21" s="52">
        <v>5.0</v>
      </c>
      <c r="N21" s="52">
        <v>2.0</v>
      </c>
      <c r="O21" s="52">
        <v>0.0</v>
      </c>
      <c r="P21" s="80">
        <v>1.0</v>
      </c>
      <c r="Q21" s="52">
        <v>0.0</v>
      </c>
      <c r="R21" s="53"/>
      <c r="S21" s="53"/>
      <c r="T21" s="55"/>
      <c r="U21" s="55"/>
      <c r="V21" s="55"/>
      <c r="W21" s="55"/>
      <c r="X21" s="55"/>
      <c r="Y21" s="55"/>
      <c r="Z21" s="55"/>
      <c r="AA21" s="81">
        <v>5.0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2"/>
        <v>проверка пройдена</v>
      </c>
      <c r="AI21" s="57">
        <f t="shared" si="3"/>
        <v>1</v>
      </c>
    </row>
    <row r="22" ht="14.25" customHeight="1">
      <c r="A22" s="82" t="s">
        <v>31</v>
      </c>
      <c r="B22" s="59" t="s">
        <v>185</v>
      </c>
      <c r="C22" s="59" t="s">
        <v>186</v>
      </c>
      <c r="D22" s="59" t="s">
        <v>282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85">
        <v>0.0</v>
      </c>
      <c r="AB22" s="64"/>
      <c r="AC22" s="64"/>
      <c r="AD22" s="64"/>
      <c r="AE22" s="64"/>
      <c r="AF22" s="64"/>
      <c r="AG22" s="64"/>
      <c r="AH22" s="65" t="str">
        <f t="shared" si="2"/>
        <v>проверка пройдена</v>
      </c>
      <c r="AI22" s="57">
        <f t="shared" si="3"/>
        <v>1</v>
      </c>
    </row>
    <row r="23" ht="14.25" customHeight="1">
      <c r="A23" s="82" t="s">
        <v>31</v>
      </c>
      <c r="B23" s="59" t="s">
        <v>185</v>
      </c>
      <c r="C23" s="59" t="s">
        <v>186</v>
      </c>
      <c r="D23" s="59" t="s">
        <v>282</v>
      </c>
      <c r="E23" s="39" t="s">
        <v>151</v>
      </c>
      <c r="F23" s="60" t="s">
        <v>196</v>
      </c>
      <c r="G23" s="61">
        <v>0.0</v>
      </c>
      <c r="H23" s="62"/>
      <c r="I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>IF(G23=H23+K23+#REF!+M23+N23+O23+P23+Q23+R23+S23+T23+U23+V23+W23+X23+Y23+Z23+AA23+AB23+AC23+AD23+AE23+AF23,"проверка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#REF!</v>
      </c>
      <c r="AI23" s="57" t="str">
        <f t="shared" si="3"/>
        <v>#REF!</v>
      </c>
    </row>
    <row r="24" ht="14.25" customHeight="1">
      <c r="A24" s="82" t="s">
        <v>31</v>
      </c>
      <c r="B24" s="59" t="s">
        <v>185</v>
      </c>
      <c r="C24" s="59" t="s">
        <v>186</v>
      </c>
      <c r="D24" s="59" t="s">
        <v>282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ref="AH24:AH90" si="4">IF(G24=H24+K24+L24+M24+N24+O24+P24+Q24+R24+S24+T24+U24+V24+W24+X24+Y24+Z24+AA24+AB24+AC24+AD24+AE24+AF24,"проверка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24" s="57">
        <f t="shared" si="3"/>
        <v>1</v>
      </c>
    </row>
    <row r="25" ht="14.25" customHeight="1">
      <c r="A25" s="86" t="s">
        <v>31</v>
      </c>
      <c r="B25" s="67" t="s">
        <v>185</v>
      </c>
      <c r="C25" s="67" t="s">
        <v>186</v>
      </c>
      <c r="D25" s="67" t="s">
        <v>282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4"/>
        <v>проверка пройдена</v>
      </c>
      <c r="AI25" s="57">
        <f t="shared" si="3"/>
        <v>1</v>
      </c>
    </row>
    <row r="26" ht="14.25" customHeight="1">
      <c r="A26" s="79" t="s">
        <v>31</v>
      </c>
      <c r="B26" s="48" t="s">
        <v>185</v>
      </c>
      <c r="C26" s="48" t="s">
        <v>186</v>
      </c>
      <c r="D26" s="48" t="s">
        <v>240</v>
      </c>
      <c r="E26" s="49" t="s">
        <v>149</v>
      </c>
      <c r="F26" s="50" t="s">
        <v>194</v>
      </c>
      <c r="G26" s="51">
        <v>24.0</v>
      </c>
      <c r="H26" s="102">
        <v>10.0</v>
      </c>
      <c r="I26" s="52">
        <v>8.0</v>
      </c>
      <c r="J26" s="52">
        <v>10.0</v>
      </c>
      <c r="K26" s="53"/>
      <c r="L26" s="53"/>
      <c r="M26" s="52">
        <v>2.0</v>
      </c>
      <c r="N26" s="52">
        <v>5.0</v>
      </c>
      <c r="O26" s="53"/>
      <c r="P26" s="80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81">
        <v>7.0</v>
      </c>
      <c r="AB26" s="55"/>
      <c r="AC26" s="55"/>
      <c r="AD26" s="55"/>
      <c r="AE26" s="55"/>
      <c r="AF26" s="55"/>
      <c r="AG26" s="55"/>
      <c r="AH26" s="56" t="str">
        <f t="shared" si="4"/>
        <v>проверка пройдена</v>
      </c>
      <c r="AI26" s="57">
        <f t="shared" si="3"/>
        <v>1</v>
      </c>
    </row>
    <row r="27" ht="14.25" customHeight="1">
      <c r="A27" s="82" t="s">
        <v>31</v>
      </c>
      <c r="B27" s="59" t="s">
        <v>185</v>
      </c>
      <c r="C27" s="59" t="s">
        <v>186</v>
      </c>
      <c r="D27" s="59" t="s">
        <v>240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4"/>
        <v>проверка пройдена</v>
      </c>
      <c r="AI27" s="57">
        <f t="shared" si="3"/>
        <v>1</v>
      </c>
    </row>
    <row r="28" ht="14.25" customHeight="1">
      <c r="A28" s="82" t="s">
        <v>31</v>
      </c>
      <c r="B28" s="59" t="s">
        <v>185</v>
      </c>
      <c r="C28" s="59" t="s">
        <v>186</v>
      </c>
      <c r="D28" s="59" t="s">
        <v>240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4"/>
        <v>проверка пройдена</v>
      </c>
      <c r="AI28" s="57">
        <f t="shared" si="3"/>
        <v>1</v>
      </c>
    </row>
    <row r="29" ht="14.25" customHeight="1">
      <c r="A29" s="82" t="s">
        <v>31</v>
      </c>
      <c r="B29" s="59" t="s">
        <v>185</v>
      </c>
      <c r="C29" s="59" t="s">
        <v>186</v>
      </c>
      <c r="D29" s="59" t="s">
        <v>240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4"/>
        <v>проверка пройдена</v>
      </c>
      <c r="AI29" s="57">
        <f t="shared" si="3"/>
        <v>1</v>
      </c>
    </row>
    <row r="30" ht="14.25" customHeight="1">
      <c r="A30" s="86" t="s">
        <v>31</v>
      </c>
      <c r="B30" s="67" t="s">
        <v>185</v>
      </c>
      <c r="C30" s="67" t="s">
        <v>186</v>
      </c>
      <c r="D30" s="67" t="s">
        <v>240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4"/>
        <v>проверка пройдена</v>
      </c>
      <c r="AI30" s="57">
        <f t="shared" si="3"/>
        <v>1</v>
      </c>
    </row>
    <row r="31" ht="14.25" customHeight="1">
      <c r="A31" s="79" t="s">
        <v>31</v>
      </c>
      <c r="B31" s="48" t="s">
        <v>185</v>
      </c>
      <c r="C31" s="48" t="s">
        <v>186</v>
      </c>
      <c r="D31" s="48" t="s">
        <v>283</v>
      </c>
      <c r="E31" s="49" t="s">
        <v>149</v>
      </c>
      <c r="F31" s="50" t="s">
        <v>194</v>
      </c>
      <c r="G31" s="51">
        <v>21.0</v>
      </c>
      <c r="H31" s="52">
        <v>12.0</v>
      </c>
      <c r="I31" s="52">
        <v>8.0</v>
      </c>
      <c r="J31" s="52">
        <v>12.0</v>
      </c>
      <c r="K31" s="53"/>
      <c r="L31" s="52">
        <v>1.0</v>
      </c>
      <c r="M31" s="52">
        <v>1.0</v>
      </c>
      <c r="N31" s="52">
        <v>4.0</v>
      </c>
      <c r="O31" s="52">
        <v>1.0</v>
      </c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81">
        <v>2.0</v>
      </c>
      <c r="AB31" s="55"/>
      <c r="AC31" s="55"/>
      <c r="AD31" s="55"/>
      <c r="AE31" s="55"/>
      <c r="AF31" s="55"/>
      <c r="AG31" s="55"/>
      <c r="AH31" s="56" t="str">
        <f t="shared" si="4"/>
        <v>проверка пройдена</v>
      </c>
      <c r="AI31" s="57">
        <f t="shared" si="3"/>
        <v>1</v>
      </c>
    </row>
    <row r="32" ht="14.25" customHeight="1">
      <c r="A32" s="82" t="s">
        <v>31</v>
      </c>
      <c r="B32" s="59" t="s">
        <v>185</v>
      </c>
      <c r="C32" s="59" t="s">
        <v>186</v>
      </c>
      <c r="D32" s="59" t="s">
        <v>283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4"/>
        <v>проверка пройдена</v>
      </c>
      <c r="AI32" s="57">
        <f t="shared" si="3"/>
        <v>1</v>
      </c>
    </row>
    <row r="33" ht="14.25" customHeight="1">
      <c r="A33" s="82" t="s">
        <v>31</v>
      </c>
      <c r="B33" s="59" t="s">
        <v>185</v>
      </c>
      <c r="C33" s="59" t="s">
        <v>186</v>
      </c>
      <c r="D33" s="59" t="s">
        <v>283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4"/>
        <v>проверка пройдена</v>
      </c>
      <c r="AI33" s="57">
        <f t="shared" si="3"/>
        <v>1</v>
      </c>
    </row>
    <row r="34" ht="14.25" customHeight="1">
      <c r="A34" s="82" t="s">
        <v>31</v>
      </c>
      <c r="B34" s="59" t="s">
        <v>185</v>
      </c>
      <c r="C34" s="59" t="s">
        <v>186</v>
      </c>
      <c r="D34" s="59" t="s">
        <v>283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4"/>
        <v>проверка пройдена</v>
      </c>
      <c r="AI34" s="57">
        <f t="shared" si="3"/>
        <v>1</v>
      </c>
    </row>
    <row r="35" ht="14.25" customHeight="1">
      <c r="A35" s="86" t="s">
        <v>31</v>
      </c>
      <c r="B35" s="67" t="s">
        <v>185</v>
      </c>
      <c r="C35" s="67" t="s">
        <v>186</v>
      </c>
      <c r="D35" s="67" t="s">
        <v>283</v>
      </c>
      <c r="E35" s="68" t="s">
        <v>153</v>
      </c>
      <c r="F35" s="69" t="s">
        <v>192</v>
      </c>
      <c r="G35" s="70">
        <v>4.0</v>
      </c>
      <c r="H35" s="87">
        <v>4.0</v>
      </c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4"/>
        <v>проверка пройдена</v>
      </c>
      <c r="AI35" s="57">
        <f t="shared" si="3"/>
        <v>1</v>
      </c>
    </row>
    <row r="36" ht="14.25" customHeight="1">
      <c r="A36" s="79" t="s">
        <v>31</v>
      </c>
      <c r="B36" s="48" t="s">
        <v>185</v>
      </c>
      <c r="C36" s="48" t="s">
        <v>186</v>
      </c>
      <c r="D36" s="48" t="s">
        <v>284</v>
      </c>
      <c r="E36" s="49" t="s">
        <v>149</v>
      </c>
      <c r="F36" s="50" t="s">
        <v>194</v>
      </c>
      <c r="G36" s="51">
        <v>24.0</v>
      </c>
      <c r="H36" s="52">
        <v>11.0</v>
      </c>
      <c r="I36" s="52">
        <v>6.0</v>
      </c>
      <c r="J36" s="52">
        <v>11.0</v>
      </c>
      <c r="K36" s="53"/>
      <c r="L36" s="53"/>
      <c r="M36" s="52">
        <v>2.0</v>
      </c>
      <c r="N36" s="52">
        <v>4.0</v>
      </c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81">
        <v>7.0</v>
      </c>
      <c r="AB36" s="55"/>
      <c r="AC36" s="55"/>
      <c r="AD36" s="55"/>
      <c r="AE36" s="55"/>
      <c r="AF36" s="55"/>
      <c r="AG36" s="55"/>
      <c r="AH36" s="56" t="str">
        <f t="shared" si="4"/>
        <v>проверка пройдена</v>
      </c>
      <c r="AI36" s="57">
        <f t="shared" si="3"/>
        <v>1</v>
      </c>
    </row>
    <row r="37" ht="14.25" customHeight="1">
      <c r="A37" s="82" t="s">
        <v>31</v>
      </c>
      <c r="B37" s="59" t="s">
        <v>185</v>
      </c>
      <c r="C37" s="59" t="s">
        <v>186</v>
      </c>
      <c r="D37" s="59" t="s">
        <v>284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4"/>
        <v>проверка пройдена</v>
      </c>
      <c r="AI37" s="57">
        <f t="shared" si="3"/>
        <v>1</v>
      </c>
    </row>
    <row r="38" ht="14.25" customHeight="1">
      <c r="A38" s="82" t="s">
        <v>31</v>
      </c>
      <c r="B38" s="59" t="s">
        <v>185</v>
      </c>
      <c r="C38" s="59" t="s">
        <v>186</v>
      </c>
      <c r="D38" s="59" t="s">
        <v>284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4"/>
        <v>проверка пройдена</v>
      </c>
      <c r="AI38" s="57">
        <f t="shared" si="3"/>
        <v>1</v>
      </c>
    </row>
    <row r="39" ht="14.25" customHeight="1">
      <c r="A39" s="82" t="s">
        <v>31</v>
      </c>
      <c r="B39" s="59" t="s">
        <v>185</v>
      </c>
      <c r="C39" s="59" t="s">
        <v>186</v>
      </c>
      <c r="D39" s="59" t="s">
        <v>284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4"/>
        <v>проверка пройдена</v>
      </c>
      <c r="AI39" s="57">
        <f t="shared" si="3"/>
        <v>1</v>
      </c>
    </row>
    <row r="40" ht="14.25" customHeight="1">
      <c r="A40" s="86" t="s">
        <v>31</v>
      </c>
      <c r="B40" s="67" t="s">
        <v>185</v>
      </c>
      <c r="C40" s="67" t="s">
        <v>186</v>
      </c>
      <c r="D40" s="67" t="s">
        <v>284</v>
      </c>
      <c r="E40" s="68" t="s">
        <v>153</v>
      </c>
      <c r="F40" s="69" t="s">
        <v>192</v>
      </c>
      <c r="G40" s="70">
        <v>1.0</v>
      </c>
      <c r="H40" s="87">
        <v>1.0</v>
      </c>
      <c r="I40" s="87">
        <v>1.0</v>
      </c>
      <c r="J40" s="87">
        <v>1.0</v>
      </c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4"/>
        <v>проверка пройдена</v>
      </c>
      <c r="AI40" s="57">
        <f t="shared" si="3"/>
        <v>1</v>
      </c>
    </row>
    <row r="41" ht="14.25" customHeight="1">
      <c r="A41" s="79" t="s">
        <v>31</v>
      </c>
      <c r="B41" s="48" t="s">
        <v>185</v>
      </c>
      <c r="C41" s="48" t="s">
        <v>186</v>
      </c>
      <c r="D41" s="48" t="s">
        <v>285</v>
      </c>
      <c r="E41" s="49" t="s">
        <v>149</v>
      </c>
      <c r="F41" s="50" t="s">
        <v>194</v>
      </c>
      <c r="G41" s="51">
        <v>19.0</v>
      </c>
      <c r="H41" s="52">
        <v>5.0</v>
      </c>
      <c r="I41" s="52">
        <v>4.0</v>
      </c>
      <c r="J41" s="52">
        <v>5.0</v>
      </c>
      <c r="K41" s="53"/>
      <c r="L41" s="53"/>
      <c r="M41" s="52">
        <v>1.0</v>
      </c>
      <c r="N41" s="52">
        <v>5.0</v>
      </c>
      <c r="O41" s="53"/>
      <c r="P41" s="54"/>
      <c r="Q41" s="52">
        <v>2.0</v>
      </c>
      <c r="R41" s="53"/>
      <c r="S41" s="53"/>
      <c r="T41" s="55"/>
      <c r="U41" s="55"/>
      <c r="V41" s="55"/>
      <c r="W41" s="55"/>
      <c r="X41" s="55"/>
      <c r="Y41" s="55"/>
      <c r="Z41" s="55"/>
      <c r="AA41" s="81">
        <v>4.0</v>
      </c>
      <c r="AB41" s="55"/>
      <c r="AC41" s="55"/>
      <c r="AD41" s="81">
        <v>2.0</v>
      </c>
      <c r="AE41" s="55"/>
      <c r="AF41" s="55"/>
      <c r="AG41" s="55"/>
      <c r="AH41" s="56" t="str">
        <f t="shared" si="4"/>
        <v>проверка пройдена</v>
      </c>
      <c r="AI41" s="57">
        <f t="shared" si="3"/>
        <v>1</v>
      </c>
    </row>
    <row r="42" ht="14.25" customHeight="1">
      <c r="A42" s="82" t="s">
        <v>31</v>
      </c>
      <c r="B42" s="59" t="s">
        <v>185</v>
      </c>
      <c r="C42" s="59" t="s">
        <v>186</v>
      </c>
      <c r="D42" s="59" t="s">
        <v>285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4"/>
        <v>проверка пройдена</v>
      </c>
      <c r="AI42" s="57">
        <f t="shared" si="3"/>
        <v>1</v>
      </c>
    </row>
    <row r="43" ht="14.25" customHeight="1">
      <c r="A43" s="82" t="s">
        <v>31</v>
      </c>
      <c r="B43" s="59" t="s">
        <v>185</v>
      </c>
      <c r="C43" s="59" t="s">
        <v>186</v>
      </c>
      <c r="D43" s="59" t="s">
        <v>285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4"/>
        <v>проверка пройдена</v>
      </c>
      <c r="AI43" s="57">
        <f t="shared" si="3"/>
        <v>1</v>
      </c>
    </row>
    <row r="44" ht="14.25" customHeight="1">
      <c r="A44" s="82" t="s">
        <v>31</v>
      </c>
      <c r="B44" s="59" t="s">
        <v>185</v>
      </c>
      <c r="C44" s="59" t="s">
        <v>186</v>
      </c>
      <c r="D44" s="59" t="s">
        <v>285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4"/>
        <v>проверка пройдена</v>
      </c>
      <c r="AI44" s="57">
        <f t="shared" si="3"/>
        <v>1</v>
      </c>
    </row>
    <row r="45" ht="14.25" customHeight="1">
      <c r="A45" s="86" t="s">
        <v>31</v>
      </c>
      <c r="B45" s="67" t="s">
        <v>185</v>
      </c>
      <c r="C45" s="67" t="s">
        <v>186</v>
      </c>
      <c r="D45" s="67" t="s">
        <v>285</v>
      </c>
      <c r="E45" s="68" t="s">
        <v>153</v>
      </c>
      <c r="F45" s="69" t="s">
        <v>192</v>
      </c>
      <c r="G45" s="70">
        <v>4.0</v>
      </c>
      <c r="H45" s="87">
        <v>4.0</v>
      </c>
      <c r="I45" s="87">
        <v>4.0</v>
      </c>
      <c r="J45" s="87">
        <v>4.0</v>
      </c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4"/>
        <v>проверка пройдена</v>
      </c>
      <c r="AI45" s="57">
        <f t="shared" si="3"/>
        <v>1</v>
      </c>
    </row>
    <row r="46" ht="14.25" customHeight="1">
      <c r="A46" s="79" t="s">
        <v>31</v>
      </c>
      <c r="B46" s="48" t="s">
        <v>185</v>
      </c>
      <c r="C46" s="48" t="s">
        <v>186</v>
      </c>
      <c r="D46" s="48" t="s">
        <v>286</v>
      </c>
      <c r="E46" s="49" t="s">
        <v>149</v>
      </c>
      <c r="F46" s="50" t="s">
        <v>194</v>
      </c>
      <c r="G46" s="51">
        <v>38.0</v>
      </c>
      <c r="H46" s="52">
        <v>24.0</v>
      </c>
      <c r="I46" s="52">
        <v>13.0</v>
      </c>
      <c r="J46" s="52">
        <v>24.0</v>
      </c>
      <c r="K46" s="53"/>
      <c r="L46" s="52">
        <v>2.0</v>
      </c>
      <c r="M46" s="52">
        <v>2.0</v>
      </c>
      <c r="N46" s="52">
        <v>3.0</v>
      </c>
      <c r="O46" s="53"/>
      <c r="P46" s="80">
        <v>1.0</v>
      </c>
      <c r="Q46" s="53"/>
      <c r="R46" s="53"/>
      <c r="S46" s="53"/>
      <c r="T46" s="55"/>
      <c r="U46" s="55"/>
      <c r="V46" s="55"/>
      <c r="W46" s="81">
        <v>1.0</v>
      </c>
      <c r="X46" s="55"/>
      <c r="Y46" s="55"/>
      <c r="Z46" s="55"/>
      <c r="AA46" s="81">
        <v>5.0</v>
      </c>
      <c r="AB46" s="55"/>
      <c r="AC46" s="55"/>
      <c r="AD46" s="55"/>
      <c r="AE46" s="55"/>
      <c r="AF46" s="55"/>
      <c r="AG46" s="55"/>
      <c r="AH46" s="56" t="str">
        <f t="shared" si="4"/>
        <v>проверка пройдена</v>
      </c>
      <c r="AI46" s="57">
        <f t="shared" si="3"/>
        <v>1</v>
      </c>
    </row>
    <row r="47" ht="14.25" customHeight="1">
      <c r="A47" s="82" t="s">
        <v>31</v>
      </c>
      <c r="B47" s="59" t="s">
        <v>185</v>
      </c>
      <c r="C47" s="59" t="s">
        <v>186</v>
      </c>
      <c r="D47" s="59" t="s">
        <v>286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4"/>
        <v>проверка пройдена</v>
      </c>
      <c r="AI47" s="57">
        <f t="shared" si="3"/>
        <v>1</v>
      </c>
    </row>
    <row r="48" ht="14.25" customHeight="1">
      <c r="A48" s="82" t="s">
        <v>31</v>
      </c>
      <c r="B48" s="59" t="s">
        <v>185</v>
      </c>
      <c r="C48" s="59" t="s">
        <v>186</v>
      </c>
      <c r="D48" s="59" t="s">
        <v>286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4"/>
        <v>проверка пройдена</v>
      </c>
      <c r="AI48" s="57">
        <f t="shared" si="3"/>
        <v>1</v>
      </c>
    </row>
    <row r="49" ht="14.25" customHeight="1">
      <c r="A49" s="82" t="s">
        <v>31</v>
      </c>
      <c r="B49" s="59" t="s">
        <v>185</v>
      </c>
      <c r="C49" s="59" t="s">
        <v>186</v>
      </c>
      <c r="D49" s="59" t="s">
        <v>286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4"/>
        <v>проверка пройдена</v>
      </c>
      <c r="AI49" s="57">
        <f t="shared" si="3"/>
        <v>1</v>
      </c>
    </row>
    <row r="50" ht="14.25" customHeight="1">
      <c r="A50" s="86" t="s">
        <v>31</v>
      </c>
      <c r="B50" s="67" t="s">
        <v>185</v>
      </c>
      <c r="C50" s="67" t="s">
        <v>186</v>
      </c>
      <c r="D50" s="67" t="s">
        <v>286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4"/>
        <v>проверка пройдена</v>
      </c>
      <c r="AI50" s="57">
        <f t="shared" si="3"/>
        <v>1</v>
      </c>
    </row>
    <row r="51" ht="14.25" customHeight="1">
      <c r="A51" s="79" t="s">
        <v>31</v>
      </c>
      <c r="B51" s="48" t="s">
        <v>185</v>
      </c>
      <c r="C51" s="48" t="s">
        <v>186</v>
      </c>
      <c r="D51" s="48" t="s">
        <v>201</v>
      </c>
      <c r="E51" s="49" t="s">
        <v>149</v>
      </c>
      <c r="F51" s="50" t="s">
        <v>194</v>
      </c>
      <c r="G51" s="51">
        <v>47.0</v>
      </c>
      <c r="H51" s="52">
        <v>32.0</v>
      </c>
      <c r="I51" s="52">
        <v>30.0</v>
      </c>
      <c r="J51" s="52">
        <v>32.0</v>
      </c>
      <c r="K51" s="53"/>
      <c r="L51" s="52">
        <v>1.0</v>
      </c>
      <c r="M51" s="52">
        <v>2.0</v>
      </c>
      <c r="N51" s="52">
        <v>7.0</v>
      </c>
      <c r="O51" s="53"/>
      <c r="P51" s="54"/>
      <c r="Q51" s="53"/>
      <c r="R51" s="53"/>
      <c r="S51" s="53"/>
      <c r="T51" s="81"/>
      <c r="U51" s="55"/>
      <c r="V51" s="55"/>
      <c r="W51" s="81">
        <v>2.0</v>
      </c>
      <c r="X51" s="55"/>
      <c r="Y51" s="55"/>
      <c r="Z51" s="55"/>
      <c r="AA51" s="81">
        <v>3.0</v>
      </c>
      <c r="AB51" s="55"/>
      <c r="AC51" s="55"/>
      <c r="AD51" s="55"/>
      <c r="AE51" s="55"/>
      <c r="AF51" s="55"/>
      <c r="AG51" s="55"/>
      <c r="AH51" s="56" t="str">
        <f t="shared" si="4"/>
        <v>проверка пройдена</v>
      </c>
      <c r="AI51" s="57">
        <f t="shared" si="3"/>
        <v>1</v>
      </c>
    </row>
    <row r="52" ht="14.25" customHeight="1">
      <c r="A52" s="82" t="s">
        <v>31</v>
      </c>
      <c r="B52" s="59" t="s">
        <v>185</v>
      </c>
      <c r="C52" s="59" t="s">
        <v>186</v>
      </c>
      <c r="D52" s="59" t="s">
        <v>201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4"/>
        <v>проверка пройдена</v>
      </c>
      <c r="AI52" s="57">
        <f t="shared" si="3"/>
        <v>1</v>
      </c>
    </row>
    <row r="53" ht="14.25" customHeight="1">
      <c r="A53" s="82" t="s">
        <v>31</v>
      </c>
      <c r="B53" s="59" t="s">
        <v>185</v>
      </c>
      <c r="C53" s="59" t="s">
        <v>186</v>
      </c>
      <c r="D53" s="59" t="s">
        <v>201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4"/>
        <v>проверка пройдена</v>
      </c>
      <c r="AI53" s="57">
        <f t="shared" si="3"/>
        <v>1</v>
      </c>
    </row>
    <row r="54" ht="14.25" customHeight="1">
      <c r="A54" s="82" t="s">
        <v>31</v>
      </c>
      <c r="B54" s="59" t="s">
        <v>185</v>
      </c>
      <c r="C54" s="59" t="s">
        <v>186</v>
      </c>
      <c r="D54" s="59" t="s">
        <v>201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4"/>
        <v>проверка пройдена</v>
      </c>
      <c r="AI54" s="57">
        <f t="shared" si="3"/>
        <v>1</v>
      </c>
    </row>
    <row r="55" ht="14.25" customHeight="1">
      <c r="A55" s="86" t="s">
        <v>31</v>
      </c>
      <c r="B55" s="67" t="s">
        <v>185</v>
      </c>
      <c r="C55" s="67" t="s">
        <v>186</v>
      </c>
      <c r="D55" s="67" t="s">
        <v>201</v>
      </c>
      <c r="E55" s="68" t="s">
        <v>153</v>
      </c>
      <c r="F55" s="69" t="s">
        <v>192</v>
      </c>
      <c r="G55" s="70">
        <v>6.0</v>
      </c>
      <c r="H55" s="87">
        <v>6.0</v>
      </c>
      <c r="I55" s="87">
        <v>6.0</v>
      </c>
      <c r="J55" s="87">
        <v>6.0</v>
      </c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4"/>
        <v>проверка пройдена</v>
      </c>
      <c r="AI55" s="57">
        <f t="shared" si="3"/>
        <v>1</v>
      </c>
    </row>
    <row r="56" ht="14.25" customHeight="1">
      <c r="A56" s="79" t="s">
        <v>31</v>
      </c>
      <c r="B56" s="48" t="s">
        <v>185</v>
      </c>
      <c r="C56" s="48" t="s">
        <v>186</v>
      </c>
      <c r="D56" s="48" t="s">
        <v>232</v>
      </c>
      <c r="E56" s="49" t="s">
        <v>149</v>
      </c>
      <c r="F56" s="50" t="s">
        <v>194</v>
      </c>
      <c r="G56" s="51">
        <v>121.0</v>
      </c>
      <c r="H56" s="52">
        <v>47.0</v>
      </c>
      <c r="I56" s="52">
        <v>41.0</v>
      </c>
      <c r="J56" s="52">
        <v>47.0</v>
      </c>
      <c r="K56" s="53"/>
      <c r="L56" s="52">
        <v>3.0</v>
      </c>
      <c r="M56" s="52">
        <v>13.0</v>
      </c>
      <c r="N56" s="52">
        <v>2.0</v>
      </c>
      <c r="O56" s="53"/>
      <c r="P56" s="80">
        <v>1.0</v>
      </c>
      <c r="Q56" s="53"/>
      <c r="R56" s="53"/>
      <c r="S56" s="53"/>
      <c r="T56" s="81">
        <v>1.0</v>
      </c>
      <c r="U56" s="55"/>
      <c r="V56" s="55"/>
      <c r="W56" s="55"/>
      <c r="X56" s="55"/>
      <c r="Y56" s="81">
        <v>4.0</v>
      </c>
      <c r="Z56" s="55"/>
      <c r="AA56" s="81">
        <v>50.0</v>
      </c>
      <c r="AB56" s="55"/>
      <c r="AC56" s="55"/>
      <c r="AD56" s="55"/>
      <c r="AE56" s="55"/>
      <c r="AF56" s="55"/>
      <c r="AG56" s="55"/>
      <c r="AH56" s="56" t="str">
        <f t="shared" si="4"/>
        <v>проверка пройдена</v>
      </c>
      <c r="AI56" s="57">
        <f t="shared" si="3"/>
        <v>1</v>
      </c>
    </row>
    <row r="57" ht="14.25" customHeight="1">
      <c r="A57" s="82" t="s">
        <v>31</v>
      </c>
      <c r="B57" s="59" t="s">
        <v>185</v>
      </c>
      <c r="C57" s="59" t="s">
        <v>186</v>
      </c>
      <c r="D57" s="59" t="s">
        <v>232</v>
      </c>
      <c r="E57" s="39" t="s">
        <v>150</v>
      </c>
      <c r="F57" s="60" t="s">
        <v>195</v>
      </c>
      <c r="G57" s="61">
        <v>1.0</v>
      </c>
      <c r="H57" s="83">
        <v>1.0</v>
      </c>
      <c r="I57" s="83"/>
      <c r="J57" s="83">
        <v>1.0</v>
      </c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4"/>
        <v>проверка пройдена</v>
      </c>
      <c r="AI57" s="57">
        <f t="shared" si="3"/>
        <v>1</v>
      </c>
    </row>
    <row r="58" ht="14.25" customHeight="1">
      <c r="A58" s="82" t="s">
        <v>31</v>
      </c>
      <c r="B58" s="59" t="s">
        <v>185</v>
      </c>
      <c r="C58" s="59" t="s">
        <v>186</v>
      </c>
      <c r="D58" s="59" t="s">
        <v>232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4"/>
        <v>проверка пройдена</v>
      </c>
      <c r="AI58" s="57">
        <f t="shared" si="3"/>
        <v>1</v>
      </c>
    </row>
    <row r="59" ht="14.25" customHeight="1">
      <c r="A59" s="82" t="s">
        <v>31</v>
      </c>
      <c r="B59" s="59" t="s">
        <v>185</v>
      </c>
      <c r="C59" s="59" t="s">
        <v>186</v>
      </c>
      <c r="D59" s="59" t="s">
        <v>232</v>
      </c>
      <c r="E59" s="39" t="s">
        <v>152</v>
      </c>
      <c r="F59" s="60" t="s">
        <v>191</v>
      </c>
      <c r="G59" s="61">
        <v>1.0</v>
      </c>
      <c r="H59" s="83">
        <v>1.0</v>
      </c>
      <c r="I59" s="62"/>
      <c r="J59" s="83">
        <v>1.0</v>
      </c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4"/>
        <v>проверка пройдена</v>
      </c>
      <c r="AI59" s="57">
        <f t="shared" si="3"/>
        <v>1</v>
      </c>
    </row>
    <row r="60" ht="14.25" customHeight="1">
      <c r="A60" s="86" t="s">
        <v>31</v>
      </c>
      <c r="B60" s="67" t="s">
        <v>185</v>
      </c>
      <c r="C60" s="67" t="s">
        <v>186</v>
      </c>
      <c r="D60" s="67" t="s">
        <v>232</v>
      </c>
      <c r="E60" s="68" t="s">
        <v>153</v>
      </c>
      <c r="F60" s="69" t="s">
        <v>192</v>
      </c>
      <c r="G60" s="70">
        <v>4.0</v>
      </c>
      <c r="H60" s="87">
        <v>4.0</v>
      </c>
      <c r="I60" s="87">
        <v>4.0</v>
      </c>
      <c r="J60" s="87">
        <v>4.0</v>
      </c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4"/>
        <v>проверка пройдена</v>
      </c>
      <c r="AI60" s="57">
        <f t="shared" si="3"/>
        <v>1</v>
      </c>
    </row>
    <row r="61" ht="14.25" customHeight="1">
      <c r="A61" s="79" t="s">
        <v>31</v>
      </c>
      <c r="B61" s="48" t="s">
        <v>185</v>
      </c>
      <c r="C61" s="48" t="s">
        <v>186</v>
      </c>
      <c r="D61" s="48" t="s">
        <v>205</v>
      </c>
      <c r="E61" s="49" t="s">
        <v>149</v>
      </c>
      <c r="F61" s="50" t="s">
        <v>194</v>
      </c>
      <c r="G61" s="51">
        <v>9.0</v>
      </c>
      <c r="H61" s="52">
        <v>7.0</v>
      </c>
      <c r="I61" s="52">
        <v>7.0</v>
      </c>
      <c r="J61" s="52">
        <v>7.0</v>
      </c>
      <c r="K61" s="53"/>
      <c r="L61" s="53"/>
      <c r="M61" s="53"/>
      <c r="N61" s="53"/>
      <c r="O61" s="53"/>
      <c r="P61" s="80">
        <v>2.0</v>
      </c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4"/>
        <v>проверка пройдена</v>
      </c>
      <c r="AI61" s="57">
        <f t="shared" si="3"/>
        <v>1</v>
      </c>
    </row>
    <row r="62" ht="14.25" customHeight="1">
      <c r="A62" s="82" t="s">
        <v>31</v>
      </c>
      <c r="B62" s="59" t="s">
        <v>185</v>
      </c>
      <c r="C62" s="59" t="s">
        <v>186</v>
      </c>
      <c r="D62" s="59" t="s">
        <v>205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4"/>
        <v>проверка пройдена</v>
      </c>
      <c r="AI62" s="57">
        <f t="shared" si="3"/>
        <v>1</v>
      </c>
    </row>
    <row r="63" ht="14.25" customHeight="1">
      <c r="A63" s="82" t="s">
        <v>31</v>
      </c>
      <c r="B63" s="59" t="s">
        <v>185</v>
      </c>
      <c r="C63" s="59" t="s">
        <v>186</v>
      </c>
      <c r="D63" s="59" t="s">
        <v>205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4"/>
        <v>проверка пройдена</v>
      </c>
      <c r="AI63" s="57">
        <f t="shared" si="3"/>
        <v>1</v>
      </c>
    </row>
    <row r="64" ht="14.25" customHeight="1">
      <c r="A64" s="82" t="s">
        <v>31</v>
      </c>
      <c r="B64" s="59" t="s">
        <v>185</v>
      </c>
      <c r="C64" s="59" t="s">
        <v>186</v>
      </c>
      <c r="D64" s="59" t="s">
        <v>205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4"/>
        <v>проверка пройдена</v>
      </c>
      <c r="AI64" s="57">
        <f t="shared" si="3"/>
        <v>1</v>
      </c>
    </row>
    <row r="65" ht="14.25" customHeight="1">
      <c r="A65" s="86" t="s">
        <v>31</v>
      </c>
      <c r="B65" s="67" t="s">
        <v>185</v>
      </c>
      <c r="C65" s="67" t="s">
        <v>186</v>
      </c>
      <c r="D65" s="67" t="s">
        <v>205</v>
      </c>
      <c r="E65" s="68" t="s">
        <v>153</v>
      </c>
      <c r="F65" s="69" t="s">
        <v>192</v>
      </c>
      <c r="G65" s="70">
        <v>1.0</v>
      </c>
      <c r="H65" s="87">
        <v>1.0</v>
      </c>
      <c r="I65" s="87">
        <v>1.0</v>
      </c>
      <c r="J65" s="87">
        <v>1.0</v>
      </c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4"/>
        <v>проверка пройдена</v>
      </c>
      <c r="AI65" s="57">
        <f t="shared" si="3"/>
        <v>1</v>
      </c>
    </row>
    <row r="66" ht="14.25" customHeight="1">
      <c r="A66" s="79" t="s">
        <v>31</v>
      </c>
      <c r="B66" s="48" t="s">
        <v>185</v>
      </c>
      <c r="C66" s="48" t="s">
        <v>186</v>
      </c>
      <c r="D66" s="48" t="s">
        <v>280</v>
      </c>
      <c r="E66" s="49" t="s">
        <v>149</v>
      </c>
      <c r="F66" s="50" t="s">
        <v>194</v>
      </c>
      <c r="G66" s="51">
        <v>51.0</v>
      </c>
      <c r="H66" s="52">
        <v>36.0</v>
      </c>
      <c r="I66" s="52">
        <v>29.0</v>
      </c>
      <c r="J66" s="52">
        <v>36.0</v>
      </c>
      <c r="K66" s="53"/>
      <c r="L66" s="53"/>
      <c r="M66" s="52">
        <v>3.0</v>
      </c>
      <c r="N66" s="53"/>
      <c r="O66" s="53"/>
      <c r="P66" s="80">
        <v>1.0</v>
      </c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81">
        <v>11.0</v>
      </c>
      <c r="AB66" s="55"/>
      <c r="AC66" s="55"/>
      <c r="AD66" s="55"/>
      <c r="AE66" s="55"/>
      <c r="AF66" s="55"/>
      <c r="AG66" s="55"/>
      <c r="AH66" s="56" t="str">
        <f t="shared" si="4"/>
        <v>проверка пройдена</v>
      </c>
      <c r="AI66" s="57">
        <f t="shared" si="3"/>
        <v>1</v>
      </c>
    </row>
    <row r="67" ht="14.25" customHeight="1">
      <c r="A67" s="82" t="s">
        <v>31</v>
      </c>
      <c r="B67" s="59" t="s">
        <v>185</v>
      </c>
      <c r="C67" s="59" t="s">
        <v>186</v>
      </c>
      <c r="D67" s="59" t="s">
        <v>280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4"/>
        <v>проверка пройдена</v>
      </c>
      <c r="AI67" s="57">
        <f t="shared" si="3"/>
        <v>1</v>
      </c>
    </row>
    <row r="68" ht="14.25" customHeight="1">
      <c r="A68" s="82" t="s">
        <v>31</v>
      </c>
      <c r="B68" s="59" t="s">
        <v>185</v>
      </c>
      <c r="C68" s="59" t="s">
        <v>186</v>
      </c>
      <c r="D68" s="59" t="s">
        <v>280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4"/>
        <v>проверка пройдена</v>
      </c>
      <c r="AI68" s="57">
        <f t="shared" si="3"/>
        <v>1</v>
      </c>
    </row>
    <row r="69" ht="14.25" customHeight="1">
      <c r="A69" s="82" t="s">
        <v>31</v>
      </c>
      <c r="B69" s="59" t="s">
        <v>185</v>
      </c>
      <c r="C69" s="59" t="s">
        <v>186</v>
      </c>
      <c r="D69" s="59" t="s">
        <v>280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4"/>
        <v>проверка пройдена</v>
      </c>
      <c r="AI69" s="57">
        <f t="shared" si="3"/>
        <v>1</v>
      </c>
    </row>
    <row r="70" ht="14.25" customHeight="1">
      <c r="A70" s="86" t="s">
        <v>31</v>
      </c>
      <c r="B70" s="67" t="s">
        <v>185</v>
      </c>
      <c r="C70" s="67" t="s">
        <v>186</v>
      </c>
      <c r="D70" s="67" t="s">
        <v>280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4"/>
        <v>проверка пройдена</v>
      </c>
      <c r="AI70" s="57">
        <f t="shared" si="3"/>
        <v>1</v>
      </c>
    </row>
    <row r="71" ht="14.25" customHeight="1">
      <c r="A71" s="79" t="s">
        <v>31</v>
      </c>
      <c r="B71" s="48" t="s">
        <v>185</v>
      </c>
      <c r="C71" s="48" t="s">
        <v>186</v>
      </c>
      <c r="D71" s="48" t="s">
        <v>287</v>
      </c>
      <c r="E71" s="49" t="s">
        <v>149</v>
      </c>
      <c r="F71" s="50" t="s">
        <v>194</v>
      </c>
      <c r="G71" s="51">
        <v>188.0</v>
      </c>
      <c r="H71" s="52">
        <v>104.0</v>
      </c>
      <c r="I71" s="52">
        <v>91.0</v>
      </c>
      <c r="J71" s="52">
        <v>104.0</v>
      </c>
      <c r="K71" s="52">
        <v>2.0</v>
      </c>
      <c r="L71" s="52">
        <v>2.0</v>
      </c>
      <c r="M71" s="52">
        <v>10.0</v>
      </c>
      <c r="N71" s="52">
        <v>17.0</v>
      </c>
      <c r="O71" s="53"/>
      <c r="P71" s="80">
        <v>4.0</v>
      </c>
      <c r="Q71" s="52">
        <v>1.0</v>
      </c>
      <c r="R71" s="52">
        <v>1.0</v>
      </c>
      <c r="S71" s="53"/>
      <c r="T71" s="55"/>
      <c r="U71" s="81">
        <v>2.0</v>
      </c>
      <c r="V71" s="55"/>
      <c r="W71" s="55"/>
      <c r="X71" s="55"/>
      <c r="Y71" s="55"/>
      <c r="Z71" s="55"/>
      <c r="AA71" s="81">
        <v>45.0</v>
      </c>
      <c r="AB71" s="55"/>
      <c r="AC71" s="55"/>
      <c r="AD71" s="55"/>
      <c r="AE71" s="55"/>
      <c r="AF71" s="55"/>
      <c r="AG71" s="55"/>
      <c r="AH71" s="56" t="str">
        <f t="shared" si="4"/>
        <v>проверка пройдена</v>
      </c>
      <c r="AI71" s="57">
        <f t="shared" si="3"/>
        <v>1</v>
      </c>
    </row>
    <row r="72" ht="14.25" customHeight="1">
      <c r="A72" s="82" t="s">
        <v>31</v>
      </c>
      <c r="B72" s="59" t="s">
        <v>185</v>
      </c>
      <c r="C72" s="59" t="s">
        <v>186</v>
      </c>
      <c r="D72" s="59" t="s">
        <v>287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4"/>
        <v>проверка пройдена</v>
      </c>
      <c r="AI72" s="57">
        <f t="shared" si="3"/>
        <v>1</v>
      </c>
    </row>
    <row r="73" ht="14.25" customHeight="1">
      <c r="A73" s="82" t="s">
        <v>31</v>
      </c>
      <c r="B73" s="59" t="s">
        <v>185</v>
      </c>
      <c r="C73" s="59" t="s">
        <v>186</v>
      </c>
      <c r="D73" s="59" t="s">
        <v>287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4"/>
        <v>проверка пройдена</v>
      </c>
      <c r="AI73" s="57">
        <f t="shared" si="3"/>
        <v>1</v>
      </c>
    </row>
    <row r="74" ht="14.25" customHeight="1">
      <c r="A74" s="82" t="s">
        <v>31</v>
      </c>
      <c r="B74" s="59" t="s">
        <v>185</v>
      </c>
      <c r="C74" s="59" t="s">
        <v>186</v>
      </c>
      <c r="D74" s="59" t="s">
        <v>287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4"/>
        <v>проверка пройдена</v>
      </c>
      <c r="AI74" s="57">
        <f t="shared" si="3"/>
        <v>1</v>
      </c>
    </row>
    <row r="75" ht="14.25" customHeight="1">
      <c r="A75" s="86" t="s">
        <v>31</v>
      </c>
      <c r="B75" s="67" t="s">
        <v>185</v>
      </c>
      <c r="C75" s="67" t="s">
        <v>186</v>
      </c>
      <c r="D75" s="67" t="s">
        <v>287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4"/>
        <v>проверка пройдена</v>
      </c>
      <c r="AI75" s="57">
        <f t="shared" si="3"/>
        <v>1</v>
      </c>
    </row>
    <row r="76" ht="14.25" customHeight="1">
      <c r="A76" s="79" t="s">
        <v>31</v>
      </c>
      <c r="B76" s="48" t="s">
        <v>185</v>
      </c>
      <c r="C76" s="48" t="s">
        <v>186</v>
      </c>
      <c r="D76" s="48" t="s">
        <v>288</v>
      </c>
      <c r="E76" s="49" t="s">
        <v>149</v>
      </c>
      <c r="F76" s="50" t="s">
        <v>194</v>
      </c>
      <c r="G76" s="51">
        <v>28.0</v>
      </c>
      <c r="H76" s="52">
        <v>11.0</v>
      </c>
      <c r="I76" s="52">
        <v>9.0</v>
      </c>
      <c r="J76" s="52">
        <v>11.0</v>
      </c>
      <c r="K76" s="53"/>
      <c r="L76" s="53"/>
      <c r="M76" s="52">
        <v>6.0</v>
      </c>
      <c r="N76" s="52">
        <v>3.0</v>
      </c>
      <c r="O76" s="53"/>
      <c r="P76" s="80">
        <v>1.0</v>
      </c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81">
        <v>7.0</v>
      </c>
      <c r="AB76" s="55"/>
      <c r="AC76" s="55"/>
      <c r="AD76" s="55"/>
      <c r="AE76" s="55"/>
      <c r="AF76" s="55"/>
      <c r="AG76" s="55"/>
      <c r="AH76" s="56" t="str">
        <f t="shared" si="4"/>
        <v>проверка пройдена</v>
      </c>
      <c r="AI76" s="57">
        <f t="shared" si="3"/>
        <v>1</v>
      </c>
    </row>
    <row r="77" ht="14.25" customHeight="1">
      <c r="A77" s="82" t="s">
        <v>31</v>
      </c>
      <c r="B77" s="59" t="s">
        <v>185</v>
      </c>
      <c r="C77" s="59" t="s">
        <v>186</v>
      </c>
      <c r="D77" s="59" t="s">
        <v>288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83"/>
      <c r="N77" s="83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4"/>
        <v>проверка пройдена</v>
      </c>
      <c r="AI77" s="57">
        <f t="shared" si="3"/>
        <v>1</v>
      </c>
    </row>
    <row r="78" ht="14.25" customHeight="1">
      <c r="A78" s="82" t="s">
        <v>31</v>
      </c>
      <c r="B78" s="59" t="s">
        <v>185</v>
      </c>
      <c r="C78" s="59" t="s">
        <v>186</v>
      </c>
      <c r="D78" s="59" t="s">
        <v>288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4"/>
        <v>проверка пройдена</v>
      </c>
      <c r="AI78" s="57">
        <f t="shared" si="3"/>
        <v>1</v>
      </c>
    </row>
    <row r="79" ht="14.25" customHeight="1">
      <c r="A79" s="82" t="s">
        <v>31</v>
      </c>
      <c r="B79" s="59" t="s">
        <v>185</v>
      </c>
      <c r="C79" s="59" t="s">
        <v>186</v>
      </c>
      <c r="D79" s="59" t="s">
        <v>288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4"/>
        <v>проверка пройдена</v>
      </c>
      <c r="AI79" s="57">
        <f t="shared" si="3"/>
        <v>1</v>
      </c>
    </row>
    <row r="80" ht="14.25" customHeight="1">
      <c r="A80" s="86" t="s">
        <v>31</v>
      </c>
      <c r="B80" s="67" t="s">
        <v>185</v>
      </c>
      <c r="C80" s="67" t="s">
        <v>186</v>
      </c>
      <c r="D80" s="67" t="s">
        <v>288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4"/>
        <v>проверка пройдена</v>
      </c>
      <c r="AI80" s="57">
        <f t="shared" si="3"/>
        <v>1</v>
      </c>
    </row>
    <row r="81" ht="14.25" customHeight="1">
      <c r="A81" s="79" t="s">
        <v>31</v>
      </c>
      <c r="B81" s="48" t="s">
        <v>185</v>
      </c>
      <c r="C81" s="48" t="s">
        <v>186</v>
      </c>
      <c r="D81" s="48" t="s">
        <v>260</v>
      </c>
      <c r="E81" s="49" t="s">
        <v>149</v>
      </c>
      <c r="F81" s="50" t="s">
        <v>194</v>
      </c>
      <c r="G81" s="51">
        <v>34.0</v>
      </c>
      <c r="H81" s="52">
        <v>10.0</v>
      </c>
      <c r="I81" s="52">
        <v>7.0</v>
      </c>
      <c r="J81" s="52">
        <v>10.0</v>
      </c>
      <c r="K81" s="52">
        <v>1.0</v>
      </c>
      <c r="L81" s="53"/>
      <c r="M81" s="52" t="s">
        <v>281</v>
      </c>
      <c r="N81" s="52">
        <v>3.0</v>
      </c>
      <c r="O81" s="53"/>
      <c r="P81" s="54"/>
      <c r="Q81" s="53"/>
      <c r="R81" s="53"/>
      <c r="S81" s="53"/>
      <c r="T81" s="55"/>
      <c r="U81" s="55"/>
      <c r="V81" s="55"/>
      <c r="W81" s="55"/>
      <c r="X81" s="55"/>
      <c r="Y81" s="55"/>
      <c r="Z81" s="81"/>
      <c r="AA81" s="81">
        <v>20.0</v>
      </c>
      <c r="AB81" s="55"/>
      <c r="AC81" s="55"/>
      <c r="AD81" s="55"/>
      <c r="AE81" s="55"/>
      <c r="AF81" s="55"/>
      <c r="AG81" s="55"/>
      <c r="AH81" s="56" t="str">
        <f t="shared" si="4"/>
        <v>#VALUE!</v>
      </c>
      <c r="AI81" s="57" t="str">
        <f t="shared" si="3"/>
        <v>#VALUE!</v>
      </c>
    </row>
    <row r="82" ht="14.25" customHeight="1">
      <c r="A82" s="82" t="s">
        <v>31</v>
      </c>
      <c r="B82" s="59" t="s">
        <v>185</v>
      </c>
      <c r="C82" s="59" t="s">
        <v>186</v>
      </c>
      <c r="D82" s="59" t="s">
        <v>260</v>
      </c>
      <c r="E82" s="39" t="s">
        <v>150</v>
      </c>
      <c r="F82" s="60" t="s">
        <v>195</v>
      </c>
      <c r="G82" s="61">
        <v>0.0</v>
      </c>
      <c r="H82" s="62"/>
      <c r="I82" s="62"/>
      <c r="J82" s="62"/>
      <c r="K82" s="62"/>
      <c r="L82" s="62"/>
      <c r="M82" s="62"/>
      <c r="N82" s="62"/>
      <c r="O82" s="62"/>
      <c r="P82" s="63"/>
      <c r="Q82" s="62"/>
      <c r="R82" s="62"/>
      <c r="S82" s="62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 t="str">
        <f t="shared" si="4"/>
        <v>проверка пройдена</v>
      </c>
      <c r="AI82" s="57">
        <f t="shared" si="3"/>
        <v>1</v>
      </c>
    </row>
    <row r="83" ht="14.25" customHeight="1">
      <c r="A83" s="82" t="s">
        <v>31</v>
      </c>
      <c r="B83" s="59" t="s">
        <v>185</v>
      </c>
      <c r="C83" s="59" t="s">
        <v>186</v>
      </c>
      <c r="D83" s="59" t="s">
        <v>260</v>
      </c>
      <c r="E83" s="39" t="s">
        <v>151</v>
      </c>
      <c r="F83" s="60" t="s">
        <v>196</v>
      </c>
      <c r="G83" s="61">
        <v>0.0</v>
      </c>
      <c r="H83" s="62"/>
      <c r="I83" s="62"/>
      <c r="J83" s="62"/>
      <c r="K83" s="62"/>
      <c r="L83" s="62"/>
      <c r="M83" s="62"/>
      <c r="N83" s="62"/>
      <c r="O83" s="62"/>
      <c r="P83" s="63"/>
      <c r="Q83" s="62"/>
      <c r="R83" s="62"/>
      <c r="S83" s="62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 t="str">
        <f t="shared" si="4"/>
        <v>проверка пройдена</v>
      </c>
      <c r="AI83" s="57">
        <f t="shared" si="3"/>
        <v>1</v>
      </c>
    </row>
    <row r="84" ht="14.25" customHeight="1">
      <c r="A84" s="82" t="s">
        <v>31</v>
      </c>
      <c r="B84" s="59" t="s">
        <v>185</v>
      </c>
      <c r="C84" s="59" t="s">
        <v>186</v>
      </c>
      <c r="D84" s="59" t="s">
        <v>260</v>
      </c>
      <c r="E84" s="39" t="s">
        <v>152</v>
      </c>
      <c r="F84" s="60" t="s">
        <v>191</v>
      </c>
      <c r="G84" s="61">
        <v>0.0</v>
      </c>
      <c r="H84" s="62"/>
      <c r="I84" s="62"/>
      <c r="J84" s="62"/>
      <c r="K84" s="62"/>
      <c r="L84" s="62"/>
      <c r="M84" s="62"/>
      <c r="N84" s="62"/>
      <c r="O84" s="62"/>
      <c r="P84" s="63"/>
      <c r="Q84" s="62"/>
      <c r="R84" s="62"/>
      <c r="S84" s="62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 t="str">
        <f t="shared" si="4"/>
        <v>проверка пройдена</v>
      </c>
      <c r="AI84" s="57">
        <f t="shared" si="3"/>
        <v>1</v>
      </c>
    </row>
    <row r="85" ht="14.25" customHeight="1">
      <c r="A85" s="86" t="s">
        <v>31</v>
      </c>
      <c r="B85" s="67" t="s">
        <v>185</v>
      </c>
      <c r="C85" s="67" t="s">
        <v>186</v>
      </c>
      <c r="D85" s="67" t="s">
        <v>260</v>
      </c>
      <c r="E85" s="68" t="s">
        <v>153</v>
      </c>
      <c r="F85" s="69" t="s">
        <v>192</v>
      </c>
      <c r="G85" s="70">
        <v>0.0</v>
      </c>
      <c r="H85" s="71"/>
      <c r="I85" s="71"/>
      <c r="J85" s="71"/>
      <c r="K85" s="71"/>
      <c r="L85" s="71"/>
      <c r="M85" s="71"/>
      <c r="N85" s="71"/>
      <c r="O85" s="71"/>
      <c r="P85" s="72"/>
      <c r="Q85" s="71"/>
      <c r="R85" s="71"/>
      <c r="S85" s="71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4" t="str">
        <f t="shared" si="4"/>
        <v>проверка пройдена</v>
      </c>
      <c r="AI85" s="57">
        <f t="shared" si="3"/>
        <v>1</v>
      </c>
    </row>
    <row r="86" ht="14.25" customHeight="1">
      <c r="A86" s="79" t="s">
        <v>31</v>
      </c>
      <c r="B86" s="48" t="s">
        <v>185</v>
      </c>
      <c r="C86" s="48" t="s">
        <v>186</v>
      </c>
      <c r="D86" s="48" t="s">
        <v>210</v>
      </c>
      <c r="E86" s="49" t="s">
        <v>149</v>
      </c>
      <c r="F86" s="50" t="s">
        <v>194</v>
      </c>
      <c r="G86" s="51">
        <v>36.0</v>
      </c>
      <c r="H86" s="52">
        <v>19.0</v>
      </c>
      <c r="I86" s="52">
        <v>19.0</v>
      </c>
      <c r="J86" s="52">
        <v>19.0</v>
      </c>
      <c r="K86" s="52">
        <v>2.0</v>
      </c>
      <c r="L86" s="53"/>
      <c r="M86" s="52">
        <v>4.0</v>
      </c>
      <c r="N86" s="53"/>
      <c r="O86" s="53"/>
      <c r="P86" s="80">
        <v>1.0</v>
      </c>
      <c r="Q86" s="52">
        <v>1.0</v>
      </c>
      <c r="R86" s="53"/>
      <c r="S86" s="53"/>
      <c r="T86" s="55"/>
      <c r="U86" s="55"/>
      <c r="V86" s="55"/>
      <c r="W86" s="55"/>
      <c r="X86" s="55"/>
      <c r="Y86" s="55"/>
      <c r="Z86" s="55"/>
      <c r="AA86" s="81">
        <v>9.0</v>
      </c>
      <c r="AB86" s="55"/>
      <c r="AC86" s="55"/>
      <c r="AD86" s="55"/>
      <c r="AE86" s="55"/>
      <c r="AF86" s="55"/>
      <c r="AG86" s="55"/>
      <c r="AH86" s="56" t="str">
        <f t="shared" si="4"/>
        <v>проверка пройдена</v>
      </c>
      <c r="AI86" s="57">
        <f t="shared" si="3"/>
        <v>1</v>
      </c>
    </row>
    <row r="87" ht="14.25" customHeight="1">
      <c r="A87" s="82" t="s">
        <v>31</v>
      </c>
      <c r="B87" s="59" t="s">
        <v>185</v>
      </c>
      <c r="C87" s="59" t="s">
        <v>186</v>
      </c>
      <c r="D87" s="59" t="s">
        <v>210</v>
      </c>
      <c r="E87" s="39" t="s">
        <v>150</v>
      </c>
      <c r="F87" s="60" t="s">
        <v>195</v>
      </c>
      <c r="G87" s="61">
        <v>0.0</v>
      </c>
      <c r="H87" s="62"/>
      <c r="I87" s="62"/>
      <c r="J87" s="62"/>
      <c r="K87" s="62"/>
      <c r="L87" s="62"/>
      <c r="M87" s="62"/>
      <c r="N87" s="62"/>
      <c r="O87" s="62"/>
      <c r="P87" s="63"/>
      <c r="Q87" s="62"/>
      <c r="R87" s="62"/>
      <c r="S87" s="62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5" t="str">
        <f t="shared" si="4"/>
        <v>проверка пройдена</v>
      </c>
      <c r="AI87" s="57">
        <f t="shared" si="3"/>
        <v>1</v>
      </c>
    </row>
    <row r="88" ht="14.25" customHeight="1">
      <c r="A88" s="82" t="s">
        <v>31</v>
      </c>
      <c r="B88" s="59" t="s">
        <v>185</v>
      </c>
      <c r="C88" s="59" t="s">
        <v>186</v>
      </c>
      <c r="D88" s="59" t="s">
        <v>210</v>
      </c>
      <c r="E88" s="39" t="s">
        <v>151</v>
      </c>
      <c r="F88" s="60" t="s">
        <v>196</v>
      </c>
      <c r="G88" s="61">
        <v>0.0</v>
      </c>
      <c r="H88" s="62"/>
      <c r="I88" s="62"/>
      <c r="J88" s="62"/>
      <c r="K88" s="62"/>
      <c r="L88" s="62"/>
      <c r="M88" s="62"/>
      <c r="N88" s="62"/>
      <c r="O88" s="62"/>
      <c r="P88" s="63"/>
      <c r="Q88" s="62"/>
      <c r="R88" s="62"/>
      <c r="S88" s="62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5" t="str">
        <f t="shared" si="4"/>
        <v>проверка пройдена</v>
      </c>
      <c r="AI88" s="57">
        <f t="shared" si="3"/>
        <v>1</v>
      </c>
    </row>
    <row r="89" ht="14.25" customHeight="1">
      <c r="A89" s="82" t="s">
        <v>31</v>
      </c>
      <c r="B89" s="59" t="s">
        <v>185</v>
      </c>
      <c r="C89" s="59" t="s">
        <v>186</v>
      </c>
      <c r="D89" s="59" t="s">
        <v>210</v>
      </c>
      <c r="E89" s="39" t="s">
        <v>152</v>
      </c>
      <c r="F89" s="60" t="s">
        <v>191</v>
      </c>
      <c r="G89" s="61">
        <v>0.0</v>
      </c>
      <c r="H89" s="62"/>
      <c r="I89" s="62"/>
      <c r="J89" s="62"/>
      <c r="K89" s="62"/>
      <c r="L89" s="62"/>
      <c r="M89" s="62"/>
      <c r="N89" s="62"/>
      <c r="O89" s="62"/>
      <c r="P89" s="63"/>
      <c r="Q89" s="62"/>
      <c r="R89" s="62"/>
      <c r="S89" s="62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5" t="str">
        <f t="shared" si="4"/>
        <v>проверка пройдена</v>
      </c>
      <c r="AI89" s="57">
        <f t="shared" si="3"/>
        <v>1</v>
      </c>
    </row>
    <row r="90" ht="14.25" customHeight="1">
      <c r="A90" s="86" t="s">
        <v>31</v>
      </c>
      <c r="B90" s="67" t="s">
        <v>185</v>
      </c>
      <c r="C90" s="67" t="s">
        <v>186</v>
      </c>
      <c r="D90" s="67" t="s">
        <v>210</v>
      </c>
      <c r="E90" s="68" t="s">
        <v>153</v>
      </c>
      <c r="F90" s="69" t="s">
        <v>192</v>
      </c>
      <c r="G90" s="70">
        <v>0.0</v>
      </c>
      <c r="H90" s="71"/>
      <c r="I90" s="71"/>
      <c r="J90" s="71"/>
      <c r="K90" s="71"/>
      <c r="L90" s="71"/>
      <c r="M90" s="71"/>
      <c r="N90" s="71"/>
      <c r="O90" s="71"/>
      <c r="P90" s="72"/>
      <c r="Q90" s="71"/>
      <c r="R90" s="71"/>
      <c r="S90" s="71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4" t="str">
        <f t="shared" si="4"/>
        <v>проверка пройдена</v>
      </c>
      <c r="AI90" s="57">
        <f t="shared" si="3"/>
        <v>1</v>
      </c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экономико-технологический колледж" location="23!A1" ref="A3"/>
    <hyperlink display="ГАПОУ СО Екатеринбургский экономико-технологический колледж" location="23!A1" ref="A10"/>
    <hyperlink display="ГАПОУ СО Екатеринбургский экономико-технологический колледж" location="23!A1" ref="A11"/>
    <hyperlink display="ГАПОУ СО Екатеринбургский экономико-технологический колледж" location="23!A1" ref="A12"/>
    <hyperlink display="ГАПОУ СО Екатеринбургский экономико-технологический колледж" location="23!A1" ref="A13"/>
    <hyperlink display="ГАПОУ СО Екатеринбургский экономико-технологический колледж" location="23!A1" ref="A14"/>
    <hyperlink display="ГАПОУ СО Екатеринбургский экономико-технологический колледж" location="23!A1" ref="A15"/>
    <hyperlink display="ГАПОУ СО Екатеринбургский экономико-технологический колледж" location="23!A1" ref="A16"/>
    <hyperlink display="ГАПОУ СО Екатеринбургский экономико-технологический колледж" location="23!A1" ref="A17"/>
    <hyperlink display="ГАПОУ СО Екатеринбургский экономико-технологический колледж" location="23!A1" ref="A18"/>
    <hyperlink display="ГАПОУ СО Екатеринбургский экономико-технологический колледж" location="23!A1" ref="A19"/>
    <hyperlink display="ГАПОУ СО Екатеринбургский экономико-технологический колледж" location="23!A1" ref="A20"/>
    <hyperlink display="ГАПОУ СО Екатеринбургский экономико-технологический колледж" location="23!A1" ref="A21"/>
    <hyperlink display="ГАПОУ СО Екатеринбургский экономико-технологический колледж" location="23!A1" ref="A22"/>
    <hyperlink display="ГАПОУ СО Екатеринбургский экономико-технологический колледж" location="23!A1" ref="A23"/>
    <hyperlink display="ГАПОУ СО Екатеринбургский экономико-технологический колледж" location="23!A1" ref="A24"/>
    <hyperlink display="ГАПОУ СО Екатеринбургский экономико-технологический колледж" location="23!A1" ref="A25"/>
    <hyperlink display="ГАПОУ СО Екатеринбургский экономико-технологический колледж" location="23!A1" ref="A26"/>
    <hyperlink display="ГАПОУ СО Екатеринбургский экономико-технологический колледж" location="23!A1" ref="A27"/>
    <hyperlink display="ГАПОУ СО Екатеринбургский экономико-технологический колледж" location="23!A1" ref="A28"/>
    <hyperlink display="ГАПОУ СО Екатеринбургский экономико-технологический колледж" location="23!A1" ref="A29"/>
    <hyperlink display="ГАПОУ СО Екатеринбургский экономико-технологический колледж" location="23!A1" ref="A30"/>
    <hyperlink display="ГАПОУ СО Екатеринбургский экономико-технологический колледж" location="23!A1" ref="A31"/>
    <hyperlink display="ГАПОУ СО Екатеринбургский экономико-технологический колледж" location="23!A1" ref="A32"/>
    <hyperlink display="ГАПОУ СО Екатеринбургский экономико-технологический колледж" location="23!A1" ref="A33"/>
    <hyperlink display="ГАПОУ СО Екатеринбургский экономико-технологический колледж" location="23!A1" ref="A34"/>
    <hyperlink display="ГАПОУ СО Екатеринбургский экономико-технологический колледж" location="23!A1" ref="A35"/>
    <hyperlink display="ГАПОУ СО Екатеринбургский экономико-технологический колледж" location="23!A1" ref="A36"/>
    <hyperlink display="ГАПОУ СО Екатеринбургский экономико-технологический колледж" location="23!A1" ref="A37"/>
    <hyperlink display="ГАПОУ СО Екатеринбургский экономико-технологический колледж" location="23!A1" ref="A38"/>
    <hyperlink display="ГАПОУ СО Екатеринбургский экономико-технологический колледж" location="23!A1" ref="A39"/>
    <hyperlink display="ГАПОУ СО Екатеринбургский экономико-технологический колледж" location="23!A1" ref="A40"/>
    <hyperlink display="ГАПОУ СО Екатеринбургский экономико-технологический колледж" location="23!A1" ref="A41"/>
    <hyperlink display="ГАПОУ СО Екатеринбургский экономико-технологический колледж" location="23!A1" ref="A42"/>
    <hyperlink display="ГАПОУ СО Екатеринбургский экономико-технологический колледж" location="23!A1" ref="A43"/>
    <hyperlink display="ГАПОУ СО Екатеринбургский экономико-технологический колледж" location="23!A1" ref="A44"/>
    <hyperlink display="ГАПОУ СО Екатеринбургский экономико-технологический колледж" location="23!A1" ref="A45"/>
    <hyperlink display="ГАПОУ СО Екатеринбургский экономико-технологический колледж" location="23!A1" ref="A46"/>
    <hyperlink display="ГАПОУ СО Екатеринбургский экономико-технологический колледж" location="23!A1" ref="A47"/>
    <hyperlink display="ГАПОУ СО Екатеринбургский экономико-технологический колледж" location="23!A1" ref="A48"/>
    <hyperlink display="ГАПОУ СО Екатеринбургский экономико-технологический колледж" location="23!A1" ref="A49"/>
    <hyperlink display="ГАПОУ СО Екатеринбургский экономико-технологический колледж" location="23!A1" ref="A50"/>
    <hyperlink display="ГАПОУ СО Екатеринбургский экономико-технологический колледж" location="23!A1" ref="A51"/>
    <hyperlink display="ГАПОУ СО Екатеринбургский экономико-технологический колледж" location="23!A1" ref="A52"/>
    <hyperlink display="ГАПОУ СО Екатеринбургский экономико-технологический колледж" location="23!A1" ref="A53"/>
    <hyperlink display="ГАПОУ СО Екатеринбургский экономико-технологический колледж" location="23!A1" ref="A54"/>
    <hyperlink display="ГАПОУ СО Екатеринбургский экономико-технологический колледж" location="23!A1" ref="A55"/>
    <hyperlink display="ГАПОУ СО Екатеринбургский экономико-технологический колледж" location="23!A1" ref="A56"/>
    <hyperlink display="ГАПОУ СО Екатеринбургский экономико-технологический колледж" location="23!A1" ref="A57"/>
    <hyperlink display="ГАПОУ СО Екатеринбургский экономико-технологический колледж" location="23!A1" ref="A58"/>
    <hyperlink display="ГАПОУ СО Екатеринбургский экономико-технологический колледж" location="23!A1" ref="A59"/>
    <hyperlink display="ГАПОУ СО Екатеринбургский экономико-технологический колледж" location="23!A1" ref="A60"/>
    <hyperlink display="ГАПОУ СО Екатеринбургский экономико-технологический колледж" location="23!A1" ref="A61"/>
    <hyperlink display="ГАПОУ СО Екатеринбургский экономико-технологический колледж" location="23!A1" ref="A62"/>
    <hyperlink display="ГАПОУ СО Екатеринбургский экономико-технологический колледж" location="23!A1" ref="A63"/>
    <hyperlink display="ГАПОУ СО Екатеринбургский экономико-технологический колледж" location="23!A1" ref="A64"/>
    <hyperlink display="ГАПОУ СО Екатеринбургский экономико-технологический колледж" location="23!A1" ref="A65"/>
    <hyperlink display="ГАПОУ СО Екатеринбургский экономико-технологический колледж" location="23!A1" ref="A66"/>
    <hyperlink display="ГАПОУ СО Екатеринбургский экономико-технологический колледж" location="23!A1" ref="A67"/>
    <hyperlink display="ГАПОУ СО Екатеринбургский экономико-технологический колледж" location="23!A1" ref="A68"/>
    <hyperlink display="ГАПОУ СО Екатеринбургский экономико-технологический колледж" location="23!A1" ref="A69"/>
    <hyperlink display="ГАПОУ СО Екатеринбургский экономико-технологический колледж" location="23!A1" ref="A70"/>
    <hyperlink display="ГАПОУ СО Екатеринбургский экономико-технологический колледж" location="23!A1" ref="A71"/>
    <hyperlink display="ГАПОУ СО Екатеринбургский экономико-технологический колледж" location="23!A1" ref="A72"/>
    <hyperlink display="ГАПОУ СО Екатеринбургский экономико-технологический колледж" location="23!A1" ref="A73"/>
    <hyperlink display="ГАПОУ СО Екатеринбургский экономико-технологический колледж" location="23!A1" ref="A74"/>
    <hyperlink display="ГАПОУ СО Екатеринбургский экономико-технологический колледж" location="23!A1" ref="A75"/>
    <hyperlink display="ГАПОУ СО Екатеринбургский экономико-технологический колледж" location="23!A1" ref="A76"/>
    <hyperlink display="ГАПОУ СО Екатеринбургский экономико-технологический колледж" location="23!A1" ref="A77"/>
    <hyperlink display="ГАПОУ СО Екатеринбургский экономико-технологический колледж" location="23!A1" ref="A78"/>
    <hyperlink display="ГАПОУ СО Екатеринбургский экономико-технологический колледж" location="23!A1" ref="A79"/>
    <hyperlink display="ГАПОУ СО Екатеринбургский экономико-технологический колледж" location="23!A1" ref="A80"/>
    <hyperlink display="ГАПОУ СО Екатеринбургский экономико-технологический колледж" location="23!A1" ref="A81"/>
    <hyperlink display="ГАПОУ СО Екатеринбургский экономико-технологический колледж" location="23!A1" ref="A82"/>
    <hyperlink display="ГАПОУ СО Екатеринбургский экономико-технологический колледж" location="23!A1" ref="A83"/>
    <hyperlink display="ГАПОУ СО Екатеринбургский экономико-технологический колледж" location="23!A1" ref="A84"/>
    <hyperlink display="ГАПОУ СО Екатеринбургский экономико-технологический колледж" location="23!A1" ref="A85"/>
    <hyperlink display="ГАПОУ СО Екатеринбургский экономико-технологический колледж" location="23!A1" ref="A86"/>
    <hyperlink display="ГАПОУ СО Екатеринбургский экономико-технологический колледж" location="23!A1" ref="A87"/>
    <hyperlink display="ГАПОУ СО Екатеринбургский экономико-технологический колледж" location="23!A1" ref="A88"/>
    <hyperlink display="ГАПОУ СО Екатеринбургский экономико-технологический колледж" location="23!A1" ref="A89"/>
    <hyperlink display="ГАПОУ СО Екатеринбургский экономико-технологический колледж" location="23!A1" ref="A90"/>
  </hyperlinks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93</v>
      </c>
      <c r="H10" s="44">
        <f t="shared" si="2"/>
        <v>72</v>
      </c>
      <c r="I10" s="44">
        <f t="shared" si="2"/>
        <v>70</v>
      </c>
      <c r="J10" s="44">
        <f t="shared" si="2"/>
        <v>48</v>
      </c>
      <c r="K10" s="44">
        <f t="shared" si="2"/>
        <v>1</v>
      </c>
      <c r="L10" s="44">
        <f t="shared" si="2"/>
        <v>0</v>
      </c>
      <c r="M10" s="44">
        <f t="shared" si="2"/>
        <v>3</v>
      </c>
      <c r="N10" s="44">
        <f t="shared" si="2"/>
        <v>11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2</v>
      </c>
      <c r="S10" s="44">
        <f t="shared" si="2"/>
        <v>3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33</v>
      </c>
      <c r="B11" s="48" t="s">
        <v>185</v>
      </c>
      <c r="C11" s="48" t="s">
        <v>186</v>
      </c>
      <c r="D11" s="48" t="s">
        <v>216</v>
      </c>
      <c r="E11" s="49" t="s">
        <v>149</v>
      </c>
      <c r="F11" s="50" t="s">
        <v>188</v>
      </c>
      <c r="G11" s="51">
        <v>23.0</v>
      </c>
      <c r="H11" s="52">
        <v>21.0</v>
      </c>
      <c r="I11" s="52">
        <v>19.0</v>
      </c>
      <c r="J11" s="52">
        <v>19.0</v>
      </c>
      <c r="K11" s="53"/>
      <c r="L11" s="53"/>
      <c r="M11" s="53"/>
      <c r="N11" s="53"/>
      <c r="O11" s="53"/>
      <c r="P11" s="54"/>
      <c r="Q11" s="53"/>
      <c r="R11" s="52">
        <v>2.0</v>
      </c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0" si="4">IF(AH11="проверка пройдена",1,2)</f>
        <v>1</v>
      </c>
    </row>
    <row r="12" ht="14.25" customHeight="1">
      <c r="A12" s="82" t="s">
        <v>33</v>
      </c>
      <c r="B12" s="59" t="s">
        <v>185</v>
      </c>
      <c r="C12" s="59" t="s">
        <v>186</v>
      </c>
      <c r="D12" s="59" t="s">
        <v>216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33</v>
      </c>
      <c r="B13" s="59" t="s">
        <v>185</v>
      </c>
      <c r="C13" s="59" t="s">
        <v>186</v>
      </c>
      <c r="D13" s="59" t="s">
        <v>216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33</v>
      </c>
      <c r="B14" s="59" t="s">
        <v>185</v>
      </c>
      <c r="C14" s="59" t="s">
        <v>186</v>
      </c>
      <c r="D14" s="59" t="s">
        <v>216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33</v>
      </c>
      <c r="B15" s="67" t="s">
        <v>185</v>
      </c>
      <c r="C15" s="67" t="s">
        <v>186</v>
      </c>
      <c r="D15" s="67" t="s">
        <v>216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33</v>
      </c>
      <c r="B16" s="48" t="s">
        <v>185</v>
      </c>
      <c r="C16" s="48" t="s">
        <v>186</v>
      </c>
      <c r="D16" s="48" t="s">
        <v>289</v>
      </c>
      <c r="E16" s="49" t="s">
        <v>149</v>
      </c>
      <c r="F16" s="50" t="s">
        <v>194</v>
      </c>
      <c r="G16" s="51">
        <v>35.0</v>
      </c>
      <c r="H16" s="52">
        <v>24.0</v>
      </c>
      <c r="I16" s="52">
        <v>24.0</v>
      </c>
      <c r="J16" s="52">
        <v>17.0</v>
      </c>
      <c r="K16" s="52">
        <v>1.0</v>
      </c>
      <c r="L16" s="53"/>
      <c r="M16" s="53"/>
      <c r="N16" s="52">
        <v>9.0</v>
      </c>
      <c r="O16" s="53"/>
      <c r="P16" s="54"/>
      <c r="Q16" s="53"/>
      <c r="R16" s="53"/>
      <c r="S16" s="52">
        <v>1.0</v>
      </c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33</v>
      </c>
      <c r="B17" s="59" t="s">
        <v>185</v>
      </c>
      <c r="C17" s="59" t="s">
        <v>186</v>
      </c>
      <c r="D17" s="59" t="s">
        <v>289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33</v>
      </c>
      <c r="B18" s="59" t="s">
        <v>185</v>
      </c>
      <c r="C18" s="59" t="s">
        <v>186</v>
      </c>
      <c r="D18" s="59" t="s">
        <v>289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33</v>
      </c>
      <c r="B19" s="59" t="s">
        <v>185</v>
      </c>
      <c r="C19" s="59" t="s">
        <v>186</v>
      </c>
      <c r="D19" s="59" t="s">
        <v>289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33</v>
      </c>
      <c r="B20" s="67" t="s">
        <v>185</v>
      </c>
      <c r="C20" s="67" t="s">
        <v>186</v>
      </c>
      <c r="D20" s="67" t="s">
        <v>289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33</v>
      </c>
      <c r="B21" s="48" t="s">
        <v>185</v>
      </c>
      <c r="C21" s="48" t="s">
        <v>186</v>
      </c>
      <c r="D21" s="48" t="s">
        <v>290</v>
      </c>
      <c r="E21" s="49" t="s">
        <v>149</v>
      </c>
      <c r="F21" s="50" t="s">
        <v>194</v>
      </c>
      <c r="G21" s="51">
        <v>21.0</v>
      </c>
      <c r="H21" s="52">
        <v>15.0</v>
      </c>
      <c r="I21" s="52">
        <v>15.0</v>
      </c>
      <c r="J21" s="53"/>
      <c r="K21" s="53"/>
      <c r="L21" s="53"/>
      <c r="M21" s="52">
        <v>3.0</v>
      </c>
      <c r="N21" s="52">
        <v>2.0</v>
      </c>
      <c r="O21" s="53"/>
      <c r="P21" s="80">
        <v>1.0</v>
      </c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33</v>
      </c>
      <c r="B22" s="59" t="s">
        <v>185</v>
      </c>
      <c r="C22" s="59" t="s">
        <v>186</v>
      </c>
      <c r="D22" s="59" t="s">
        <v>290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33</v>
      </c>
      <c r="B23" s="59" t="s">
        <v>185</v>
      </c>
      <c r="C23" s="59" t="s">
        <v>186</v>
      </c>
      <c r="D23" s="59" t="s">
        <v>290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33</v>
      </c>
      <c r="B24" s="59" t="s">
        <v>185</v>
      </c>
      <c r="C24" s="59" t="s">
        <v>186</v>
      </c>
      <c r="D24" s="59" t="s">
        <v>290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33</v>
      </c>
      <c r="B25" s="67" t="s">
        <v>185</v>
      </c>
      <c r="C25" s="67" t="s">
        <v>186</v>
      </c>
      <c r="D25" s="67" t="s">
        <v>290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33</v>
      </c>
      <c r="B26" s="48" t="s">
        <v>185</v>
      </c>
      <c r="C26" s="48" t="s">
        <v>186</v>
      </c>
      <c r="D26" s="48" t="s">
        <v>291</v>
      </c>
      <c r="E26" s="49" t="s">
        <v>149</v>
      </c>
      <c r="F26" s="50" t="s">
        <v>194</v>
      </c>
      <c r="G26" s="51">
        <v>14.0</v>
      </c>
      <c r="H26" s="52">
        <v>12.0</v>
      </c>
      <c r="I26" s="52">
        <v>12.0</v>
      </c>
      <c r="J26" s="52">
        <v>12.0</v>
      </c>
      <c r="K26" s="53"/>
      <c r="L26" s="53"/>
      <c r="M26" s="53"/>
      <c r="N26" s="53"/>
      <c r="O26" s="53"/>
      <c r="P26" s="54"/>
      <c r="Q26" s="53"/>
      <c r="R26" s="53"/>
      <c r="S26" s="52">
        <v>2.0</v>
      </c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33</v>
      </c>
      <c r="B27" s="59" t="s">
        <v>185</v>
      </c>
      <c r="C27" s="59" t="s">
        <v>186</v>
      </c>
      <c r="D27" s="59" t="s">
        <v>291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33</v>
      </c>
      <c r="B28" s="59" t="s">
        <v>185</v>
      </c>
      <c r="C28" s="59" t="s">
        <v>186</v>
      </c>
      <c r="D28" s="59" t="s">
        <v>291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33</v>
      </c>
      <c r="B29" s="59" t="s">
        <v>185</v>
      </c>
      <c r="C29" s="59" t="s">
        <v>186</v>
      </c>
      <c r="D29" s="59" t="s">
        <v>291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33</v>
      </c>
      <c r="B30" s="67" t="s">
        <v>185</v>
      </c>
      <c r="C30" s="67" t="s">
        <v>186</v>
      </c>
      <c r="D30" s="67" t="s">
        <v>291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Ирбитский аграрный техникум" location="25!A1" ref="A3"/>
    <hyperlink display="ГАПОУ СО Ирбитский аграрный техникум" location="25!A1" ref="A10"/>
    <hyperlink display="ГАПОУ СО Ирбитский аграрный техникум" location="25!A1" ref="A11"/>
    <hyperlink display="ГАПОУ СО Ирбитский аграрный техникум" location="25!A1" ref="A12"/>
    <hyperlink display="ГАПОУ СО Ирбитский аграрный техникум" location="25!A1" ref="A13"/>
    <hyperlink display="ГАПОУ СО Ирбитский аграрный техникум" location="25!A1" ref="A14"/>
    <hyperlink display="ГАПОУ СО Ирбитский аграрный техникум" location="25!A1" ref="A15"/>
    <hyperlink display="ГАПОУ СО Ирбитский аграрный техникум" location="25!A1" ref="A16"/>
    <hyperlink display="ГАПОУ СО Ирбитский аграрный техникум" location="25!A1" ref="A17"/>
    <hyperlink display="ГАПОУ СО Ирбитский аграрный техникум" location="25!A1" ref="A18"/>
    <hyperlink display="ГАПОУ СО Ирбитский аграрный техникум" location="25!A1" ref="A19"/>
    <hyperlink display="ГАПОУ СО Ирбитский аграрный техникум" location="25!A1" ref="A20"/>
    <hyperlink display="ГАПОУ СО Ирбитский аграрный техникум" location="25!A1" ref="A21"/>
    <hyperlink display="ГАПОУ СО Ирбитский аграрный техникум" location="25!A1" ref="A22"/>
    <hyperlink display="ГАПОУ СО Ирбитский аграрный техникум" location="25!A1" ref="A23"/>
    <hyperlink display="ГАПОУ СО Ирбитский аграрный техникум" location="25!A1" ref="A24"/>
    <hyperlink display="ГАПОУ СО Ирбитский аграрный техникум" location="25!A1" ref="A25"/>
    <hyperlink display="ГАПОУ СО Ирбитский аграрный техникум" location="25!A1" ref="A26"/>
    <hyperlink display="ГАПОУ СО Ирбитский аграрный техникум" location="25!A1" ref="A27"/>
    <hyperlink display="ГАПОУ СО Ирбитский аграрный техникум" location="25!A1" ref="A28"/>
    <hyperlink display="ГАПОУ СО Ирбитский аграрный техникум" location="25!A1" ref="A29"/>
    <hyperlink display="ГАПОУ СО Ирбитский аграрный техникум" location="25!A1" ref="A30"/>
  </hyperlinks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219</v>
      </c>
      <c r="H10" s="44">
        <f t="shared" si="2"/>
        <v>152</v>
      </c>
      <c r="I10" s="44">
        <f t="shared" si="2"/>
        <v>130</v>
      </c>
      <c r="J10" s="44">
        <f t="shared" si="2"/>
        <v>118</v>
      </c>
      <c r="K10" s="44">
        <f t="shared" si="2"/>
        <v>0</v>
      </c>
      <c r="L10" s="44">
        <f t="shared" si="2"/>
        <v>0</v>
      </c>
      <c r="M10" s="44">
        <f t="shared" si="2"/>
        <v>13</v>
      </c>
      <c r="N10" s="44">
        <f t="shared" si="2"/>
        <v>8</v>
      </c>
      <c r="O10" s="44">
        <f t="shared" si="2"/>
        <v>0</v>
      </c>
      <c r="P10" s="44">
        <f t="shared" si="2"/>
        <v>5</v>
      </c>
      <c r="Q10" s="44">
        <f t="shared" si="2"/>
        <v>7</v>
      </c>
      <c r="R10" s="44">
        <f t="shared" si="2"/>
        <v>2</v>
      </c>
      <c r="S10" s="44">
        <f t="shared" si="2"/>
        <v>3</v>
      </c>
      <c r="T10" s="44">
        <f t="shared" si="2"/>
        <v>0</v>
      </c>
      <c r="U10" s="44">
        <f t="shared" si="2"/>
        <v>1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27</v>
      </c>
      <c r="AB10" s="44">
        <f t="shared" si="2"/>
        <v>0</v>
      </c>
      <c r="AC10" s="44">
        <f t="shared" si="2"/>
        <v>1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34</v>
      </c>
      <c r="B11" s="48" t="s">
        <v>185</v>
      </c>
      <c r="C11" s="48" t="s">
        <v>186</v>
      </c>
      <c r="D11" s="48" t="s">
        <v>206</v>
      </c>
      <c r="E11" s="49" t="s">
        <v>149</v>
      </c>
      <c r="F11" s="50" t="s">
        <v>188</v>
      </c>
      <c r="G11" s="51">
        <v>18.0</v>
      </c>
      <c r="H11" s="52">
        <v>17.0</v>
      </c>
      <c r="I11" s="52">
        <v>10.0</v>
      </c>
      <c r="J11" s="52">
        <v>17.0</v>
      </c>
      <c r="K11" s="52">
        <v>0.0</v>
      </c>
      <c r="L11" s="52">
        <v>0.0</v>
      </c>
      <c r="M11" s="52">
        <v>0.0</v>
      </c>
      <c r="N11" s="52">
        <v>0.0</v>
      </c>
      <c r="O11" s="52">
        <v>0.0</v>
      </c>
      <c r="P11" s="80">
        <v>0.0</v>
      </c>
      <c r="Q11" s="52">
        <v>0.0</v>
      </c>
      <c r="R11" s="52">
        <v>0.0</v>
      </c>
      <c r="S11" s="52">
        <v>1.0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4">IF(AH11="проверка пройдена",1,2)</f>
        <v>1</v>
      </c>
    </row>
    <row r="12" ht="14.25" customHeight="1">
      <c r="A12" s="82" t="s">
        <v>34</v>
      </c>
      <c r="B12" s="59" t="s">
        <v>185</v>
      </c>
      <c r="C12" s="59" t="s">
        <v>186</v>
      </c>
      <c r="D12" s="59" t="s">
        <v>206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34</v>
      </c>
      <c r="B13" s="59" t="s">
        <v>185</v>
      </c>
      <c r="C13" s="59" t="s">
        <v>186</v>
      </c>
      <c r="D13" s="59" t="s">
        <v>206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34</v>
      </c>
      <c r="B14" s="59" t="s">
        <v>185</v>
      </c>
      <c r="C14" s="59" t="s">
        <v>186</v>
      </c>
      <c r="D14" s="59" t="s">
        <v>206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34</v>
      </c>
      <c r="B15" s="67" t="s">
        <v>185</v>
      </c>
      <c r="C15" s="67" t="s">
        <v>186</v>
      </c>
      <c r="D15" s="67" t="s">
        <v>206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34</v>
      </c>
      <c r="B16" s="48" t="s">
        <v>185</v>
      </c>
      <c r="C16" s="48" t="s">
        <v>186</v>
      </c>
      <c r="D16" s="48" t="s">
        <v>287</v>
      </c>
      <c r="E16" s="49" t="s">
        <v>149</v>
      </c>
      <c r="F16" s="50" t="s">
        <v>194</v>
      </c>
      <c r="G16" s="51">
        <v>28.0</v>
      </c>
      <c r="H16" s="52">
        <v>11.0</v>
      </c>
      <c r="I16" s="52">
        <v>8.0</v>
      </c>
      <c r="J16" s="52">
        <v>0.0</v>
      </c>
      <c r="K16" s="52">
        <v>0.0</v>
      </c>
      <c r="L16" s="52">
        <v>0.0</v>
      </c>
      <c r="M16" s="52">
        <v>6.0</v>
      </c>
      <c r="N16" s="52">
        <v>3.0</v>
      </c>
      <c r="O16" s="52">
        <v>0.0</v>
      </c>
      <c r="P16" s="80">
        <v>0.0</v>
      </c>
      <c r="Q16" s="52">
        <v>3.0</v>
      </c>
      <c r="R16" s="52">
        <v>1.0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4.0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34</v>
      </c>
      <c r="B17" s="59" t="s">
        <v>185</v>
      </c>
      <c r="C17" s="59" t="s">
        <v>186</v>
      </c>
      <c r="D17" s="59" t="s">
        <v>287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34</v>
      </c>
      <c r="B18" s="59" t="s">
        <v>185</v>
      </c>
      <c r="C18" s="59" t="s">
        <v>186</v>
      </c>
      <c r="D18" s="59" t="s">
        <v>287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34</v>
      </c>
      <c r="B19" s="59" t="s">
        <v>185</v>
      </c>
      <c r="C19" s="59" t="s">
        <v>186</v>
      </c>
      <c r="D19" s="59" t="s">
        <v>287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34</v>
      </c>
      <c r="B20" s="67" t="s">
        <v>185</v>
      </c>
      <c r="C20" s="67" t="s">
        <v>186</v>
      </c>
      <c r="D20" s="67" t="s">
        <v>287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34</v>
      </c>
      <c r="B21" s="48" t="s">
        <v>185</v>
      </c>
      <c r="C21" s="48" t="s">
        <v>186</v>
      </c>
      <c r="D21" s="48" t="s">
        <v>208</v>
      </c>
      <c r="E21" s="49" t="s">
        <v>149</v>
      </c>
      <c r="F21" s="50" t="s">
        <v>194</v>
      </c>
      <c r="G21" s="51">
        <v>64.0</v>
      </c>
      <c r="H21" s="52">
        <v>53.0</v>
      </c>
      <c r="I21" s="52">
        <v>51.0</v>
      </c>
      <c r="J21" s="52">
        <v>48.0</v>
      </c>
      <c r="K21" s="52">
        <v>0.0</v>
      </c>
      <c r="L21" s="52">
        <v>0.0</v>
      </c>
      <c r="M21" s="52">
        <v>2.0</v>
      </c>
      <c r="N21" s="52">
        <v>0.0</v>
      </c>
      <c r="O21" s="52">
        <v>0.0</v>
      </c>
      <c r="P21" s="80">
        <v>2.0</v>
      </c>
      <c r="Q21" s="52">
        <v>0.0</v>
      </c>
      <c r="R21" s="52">
        <v>0.0</v>
      </c>
      <c r="S21" s="52">
        <v>2.0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5.0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34</v>
      </c>
      <c r="B22" s="59" t="s">
        <v>185</v>
      </c>
      <c r="C22" s="59" t="s">
        <v>186</v>
      </c>
      <c r="D22" s="59" t="s">
        <v>208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34</v>
      </c>
      <c r="B23" s="59" t="s">
        <v>185</v>
      </c>
      <c r="C23" s="59" t="s">
        <v>186</v>
      </c>
      <c r="D23" s="59" t="s">
        <v>208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34</v>
      </c>
      <c r="B24" s="59" t="s">
        <v>185</v>
      </c>
      <c r="C24" s="59" t="s">
        <v>186</v>
      </c>
      <c r="D24" s="59" t="s">
        <v>208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34</v>
      </c>
      <c r="B25" s="67" t="s">
        <v>185</v>
      </c>
      <c r="C25" s="67" t="s">
        <v>186</v>
      </c>
      <c r="D25" s="67" t="s">
        <v>208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34</v>
      </c>
      <c r="B26" s="48" t="s">
        <v>185</v>
      </c>
      <c r="C26" s="48" t="s">
        <v>186</v>
      </c>
      <c r="D26" s="48" t="s">
        <v>292</v>
      </c>
      <c r="E26" s="49" t="s">
        <v>149</v>
      </c>
      <c r="F26" s="50" t="s">
        <v>194</v>
      </c>
      <c r="G26" s="51">
        <v>42.0</v>
      </c>
      <c r="H26" s="52">
        <v>31.0</v>
      </c>
      <c r="I26" s="52">
        <v>31.0</v>
      </c>
      <c r="J26" s="52">
        <v>25.0</v>
      </c>
      <c r="K26" s="52">
        <v>0.0</v>
      </c>
      <c r="L26" s="52">
        <v>0.0</v>
      </c>
      <c r="M26" s="52">
        <v>5.0</v>
      </c>
      <c r="N26" s="52">
        <v>0.0</v>
      </c>
      <c r="O26" s="52">
        <v>0.0</v>
      </c>
      <c r="P26" s="80">
        <v>2.0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4.0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34</v>
      </c>
      <c r="B27" s="59" t="s">
        <v>185</v>
      </c>
      <c r="C27" s="59" t="s">
        <v>186</v>
      </c>
      <c r="D27" s="59" t="s">
        <v>292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34</v>
      </c>
      <c r="B28" s="59" t="s">
        <v>185</v>
      </c>
      <c r="C28" s="59" t="s">
        <v>186</v>
      </c>
      <c r="D28" s="59" t="s">
        <v>292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34</v>
      </c>
      <c r="B29" s="59" t="s">
        <v>185</v>
      </c>
      <c r="C29" s="59" t="s">
        <v>186</v>
      </c>
      <c r="D29" s="59" t="s">
        <v>292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34</v>
      </c>
      <c r="B30" s="67" t="s">
        <v>185</v>
      </c>
      <c r="C30" s="67" t="s">
        <v>186</v>
      </c>
      <c r="D30" s="67" t="s">
        <v>292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34</v>
      </c>
      <c r="B31" s="48" t="s">
        <v>185</v>
      </c>
      <c r="C31" s="48" t="s">
        <v>186</v>
      </c>
      <c r="D31" s="48" t="s">
        <v>293</v>
      </c>
      <c r="E31" s="49" t="s">
        <v>149</v>
      </c>
      <c r="F31" s="50" t="s">
        <v>194</v>
      </c>
      <c r="G31" s="51">
        <v>43.0</v>
      </c>
      <c r="H31" s="52">
        <v>28.0</v>
      </c>
      <c r="I31" s="52">
        <v>22.0</v>
      </c>
      <c r="J31" s="52">
        <v>20.0</v>
      </c>
      <c r="K31" s="52">
        <v>0.0</v>
      </c>
      <c r="L31" s="52">
        <v>0.0</v>
      </c>
      <c r="M31" s="52">
        <v>0.0</v>
      </c>
      <c r="N31" s="52">
        <v>5.0</v>
      </c>
      <c r="O31" s="52">
        <v>0.0</v>
      </c>
      <c r="P31" s="80">
        <v>0.0</v>
      </c>
      <c r="Q31" s="52">
        <v>3.0</v>
      </c>
      <c r="R31" s="52">
        <v>1.0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5.0</v>
      </c>
      <c r="AB31" s="81">
        <v>0.0</v>
      </c>
      <c r="AC31" s="81">
        <v>1.0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34</v>
      </c>
      <c r="B32" s="59" t="s">
        <v>185</v>
      </c>
      <c r="C32" s="59" t="s">
        <v>186</v>
      </c>
      <c r="D32" s="59" t="s">
        <v>293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34</v>
      </c>
      <c r="B33" s="59" t="s">
        <v>185</v>
      </c>
      <c r="C33" s="59" t="s">
        <v>186</v>
      </c>
      <c r="D33" s="59" t="s">
        <v>293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34</v>
      </c>
      <c r="B34" s="59" t="s">
        <v>185</v>
      </c>
      <c r="C34" s="59" t="s">
        <v>186</v>
      </c>
      <c r="D34" s="59" t="s">
        <v>293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34</v>
      </c>
      <c r="B35" s="67" t="s">
        <v>185</v>
      </c>
      <c r="C35" s="67" t="s">
        <v>186</v>
      </c>
      <c r="D35" s="67" t="s">
        <v>293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34</v>
      </c>
      <c r="B36" s="48" t="s">
        <v>185</v>
      </c>
      <c r="C36" s="48" t="s">
        <v>186</v>
      </c>
      <c r="D36" s="48" t="s">
        <v>210</v>
      </c>
      <c r="E36" s="49" t="s">
        <v>149</v>
      </c>
      <c r="F36" s="50" t="s">
        <v>194</v>
      </c>
      <c r="G36" s="51">
        <v>24.0</v>
      </c>
      <c r="H36" s="52">
        <v>12.0</v>
      </c>
      <c r="I36" s="52">
        <v>8.0</v>
      </c>
      <c r="J36" s="52">
        <v>8.0</v>
      </c>
      <c r="K36" s="52">
        <v>0.0</v>
      </c>
      <c r="L36" s="52">
        <v>0.0</v>
      </c>
      <c r="M36" s="52">
        <v>0.0</v>
      </c>
      <c r="N36" s="52">
        <v>0.0</v>
      </c>
      <c r="O36" s="52">
        <v>0.0</v>
      </c>
      <c r="P36" s="80">
        <v>1.0</v>
      </c>
      <c r="Q36" s="52">
        <v>1.0</v>
      </c>
      <c r="R36" s="52">
        <v>0.0</v>
      </c>
      <c r="S36" s="52">
        <v>0.0</v>
      </c>
      <c r="T36" s="81">
        <v>0.0</v>
      </c>
      <c r="U36" s="81">
        <v>1.0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9.0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34</v>
      </c>
      <c r="B37" s="59" t="s">
        <v>185</v>
      </c>
      <c r="C37" s="59" t="s">
        <v>186</v>
      </c>
      <c r="D37" s="59" t="s">
        <v>210</v>
      </c>
      <c r="E37" s="39" t="s">
        <v>150</v>
      </c>
      <c r="F37" s="60" t="s">
        <v>195</v>
      </c>
      <c r="G37" s="61">
        <v>1.0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1.0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34</v>
      </c>
      <c r="B38" s="59" t="s">
        <v>185</v>
      </c>
      <c r="C38" s="59" t="s">
        <v>186</v>
      </c>
      <c r="D38" s="59" t="s">
        <v>210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34</v>
      </c>
      <c r="B39" s="59" t="s">
        <v>185</v>
      </c>
      <c r="C39" s="59" t="s">
        <v>186</v>
      </c>
      <c r="D39" s="59" t="s">
        <v>210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34</v>
      </c>
      <c r="B40" s="67" t="s">
        <v>185</v>
      </c>
      <c r="C40" s="67" t="s">
        <v>186</v>
      </c>
      <c r="D40" s="67" t="s">
        <v>210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Ирбитский гуманитарный колледж" location="26!A1" ref="A3"/>
    <hyperlink display="ГАПОУ СО Ирбитский гуманитарный колледж" location="26!A1" ref="A10"/>
    <hyperlink display="ГАПОУ СО Ирбитский гуманитарный колледж" location="26!A1" ref="A11"/>
    <hyperlink display="ГАПОУ СО Ирбитский гуманитарный колледж" location="26!A1" ref="A12"/>
    <hyperlink display="ГАПОУ СО Ирбитский гуманитарный колледж" location="26!A1" ref="A13"/>
    <hyperlink display="ГАПОУ СО Ирбитский гуманитарный колледж" location="26!A1" ref="A14"/>
    <hyperlink display="ГАПОУ СО Ирбитский гуманитарный колледж" location="26!A1" ref="A15"/>
    <hyperlink display="ГАПОУ СО Ирбитский гуманитарный колледж" location="26!A1" ref="A16"/>
    <hyperlink display="ГАПОУ СО Ирбитский гуманитарный колледж" location="26!A1" ref="A17"/>
    <hyperlink display="ГАПОУ СО Ирбитский гуманитарный колледж" location="26!A1" ref="A18"/>
    <hyperlink display="ГАПОУ СО Ирбитский гуманитарный колледж" location="26!A1" ref="A19"/>
    <hyperlink display="ГАПОУ СО Ирбитский гуманитарный колледж" location="26!A1" ref="A20"/>
    <hyperlink display="ГАПОУ СО Ирбитский гуманитарный колледж" location="26!A1" ref="A21"/>
    <hyperlink display="ГАПОУ СО Ирбитский гуманитарный колледж" location="26!A1" ref="A22"/>
    <hyperlink display="ГАПОУ СО Ирбитский гуманитарный колледж" location="26!A1" ref="A23"/>
    <hyperlink display="ГАПОУ СО Ирбитский гуманитарный колледж" location="26!A1" ref="A24"/>
    <hyperlink display="ГАПОУ СО Ирбитский гуманитарный колледж" location="26!A1" ref="A25"/>
    <hyperlink display="ГАПОУ СО Ирбитский гуманитарный колледж" location="26!A1" ref="A26"/>
    <hyperlink display="ГАПОУ СО Ирбитский гуманитарный колледж" location="26!A1" ref="A27"/>
    <hyperlink display="ГАПОУ СО Ирбитский гуманитарный колледж" location="26!A1" ref="A28"/>
    <hyperlink display="ГАПОУ СО Ирбитский гуманитарный колледж" location="26!A1" ref="A29"/>
    <hyperlink display="ГАПОУ СО Ирбитский гуманитарный колледж" location="26!A1" ref="A30"/>
    <hyperlink display="ГАПОУ СО Ирбитский гуманитарный колледж" location="26!A1" ref="A31"/>
    <hyperlink display="ГАПОУ СО Ирбитский гуманитарный колледж" location="26!A1" ref="A32"/>
    <hyperlink display="ГАПОУ СО Ирбитский гуманитарный колледж" location="26!A1" ref="A33"/>
    <hyperlink display="ГАПОУ СО Ирбитский гуманитарный колледж" location="26!A1" ref="A34"/>
    <hyperlink display="ГАПОУ СО Ирбитский гуманитарный колледж" location="26!A1" ref="A35"/>
    <hyperlink display="ГАПОУ СО Ирбитский гуманитарный колледж" location="26!A1" ref="A36"/>
    <hyperlink display="ГАПОУ СО Ирбитский гуманитарный колледж" location="26!A1" ref="A37"/>
    <hyperlink display="ГАПОУ СО Ирбитский гуманитарный колледж" location="26!A1" ref="A38"/>
    <hyperlink display="ГАПОУ СО Ирбитский гуманитарный колледж" location="26!A1" ref="A39"/>
    <hyperlink display="ГАПОУ СО Ирбитский гуманитарный колледж" location="26!A1" ref="A40"/>
  </hyperlink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80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6</v>
      </c>
    </row>
    <row r="11" ht="14.25" customHeight="1">
      <c r="A11" s="79" t="s">
        <v>35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21.0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35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35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35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35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35</v>
      </c>
      <c r="B16" s="48" t="s">
        <v>185</v>
      </c>
      <c r="C16" s="48" t="s">
        <v>186</v>
      </c>
      <c r="D16" s="48" t="s">
        <v>200</v>
      </c>
      <c r="E16" s="49" t="s">
        <v>149</v>
      </c>
      <c r="F16" s="50" t="s">
        <v>194</v>
      </c>
      <c r="G16" s="51">
        <v>13.0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35</v>
      </c>
      <c r="B17" s="59" t="s">
        <v>185</v>
      </c>
      <c r="C17" s="59" t="s">
        <v>186</v>
      </c>
      <c r="D17" s="59" t="s">
        <v>200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35</v>
      </c>
      <c r="B18" s="59" t="s">
        <v>185</v>
      </c>
      <c r="C18" s="59" t="s">
        <v>186</v>
      </c>
      <c r="D18" s="59" t="s">
        <v>200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35</v>
      </c>
      <c r="B19" s="59" t="s">
        <v>185</v>
      </c>
      <c r="C19" s="59" t="s">
        <v>186</v>
      </c>
      <c r="D19" s="59" t="s">
        <v>200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35</v>
      </c>
      <c r="B20" s="67" t="s">
        <v>185</v>
      </c>
      <c r="C20" s="67" t="s">
        <v>186</v>
      </c>
      <c r="D20" s="67" t="s">
        <v>200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35</v>
      </c>
      <c r="B21" s="48" t="s">
        <v>185</v>
      </c>
      <c r="C21" s="48" t="s">
        <v>186</v>
      </c>
      <c r="D21" s="48" t="s">
        <v>203</v>
      </c>
      <c r="E21" s="49" t="s">
        <v>149</v>
      </c>
      <c r="F21" s="50" t="s">
        <v>194</v>
      </c>
      <c r="G21" s="51">
        <v>22.0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35</v>
      </c>
      <c r="B22" s="59" t="s">
        <v>185</v>
      </c>
      <c r="C22" s="59" t="s">
        <v>186</v>
      </c>
      <c r="D22" s="59" t="s">
        <v>203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35</v>
      </c>
      <c r="B23" s="59" t="s">
        <v>185</v>
      </c>
      <c r="C23" s="59" t="s">
        <v>186</v>
      </c>
      <c r="D23" s="59" t="s">
        <v>203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35</v>
      </c>
      <c r="B24" s="59" t="s">
        <v>185</v>
      </c>
      <c r="C24" s="59" t="s">
        <v>186</v>
      </c>
      <c r="D24" s="59" t="s">
        <v>203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35</v>
      </c>
      <c r="B25" s="67" t="s">
        <v>185</v>
      </c>
      <c r="C25" s="67" t="s">
        <v>186</v>
      </c>
      <c r="D25" s="67" t="s">
        <v>203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35</v>
      </c>
      <c r="B26" s="48" t="s">
        <v>185</v>
      </c>
      <c r="C26" s="48" t="s">
        <v>186</v>
      </c>
      <c r="D26" s="48" t="s">
        <v>232</v>
      </c>
      <c r="E26" s="49" t="s">
        <v>149</v>
      </c>
      <c r="F26" s="50" t="s">
        <v>194</v>
      </c>
      <c r="G26" s="51">
        <v>24.0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35</v>
      </c>
      <c r="B27" s="59" t="s">
        <v>185</v>
      </c>
      <c r="C27" s="59" t="s">
        <v>186</v>
      </c>
      <c r="D27" s="59" t="s">
        <v>232</v>
      </c>
      <c r="E27" s="39" t="s">
        <v>150</v>
      </c>
      <c r="F27" s="60" t="s">
        <v>195</v>
      </c>
      <c r="G27" s="61">
        <v>2.0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82" t="s">
        <v>35</v>
      </c>
      <c r="B28" s="59" t="s">
        <v>185</v>
      </c>
      <c r="C28" s="59" t="s">
        <v>186</v>
      </c>
      <c r="D28" s="59" t="s">
        <v>232</v>
      </c>
      <c r="E28" s="39" t="s">
        <v>151</v>
      </c>
      <c r="F28" s="60" t="s">
        <v>196</v>
      </c>
      <c r="G28" s="61">
        <v>2.0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8" s="57">
        <f t="shared" si="4"/>
        <v>2</v>
      </c>
    </row>
    <row r="29" ht="14.25" customHeight="1">
      <c r="A29" s="82" t="s">
        <v>35</v>
      </c>
      <c r="B29" s="59" t="s">
        <v>185</v>
      </c>
      <c r="C29" s="59" t="s">
        <v>186</v>
      </c>
      <c r="D29" s="59" t="s">
        <v>232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35</v>
      </c>
      <c r="B30" s="67" t="s">
        <v>185</v>
      </c>
      <c r="C30" s="67" t="s">
        <v>186</v>
      </c>
      <c r="D30" s="67" t="s">
        <v>232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Ирбитский мотоциклетный техникум" location="27!A1" ref="A3"/>
    <hyperlink display="ГАПОУ СО Ирбитский мотоциклетный техникум" location="27!A1" ref="A10"/>
    <hyperlink display="ГАПОУ СО Ирбитский мотоциклетный техникум" location="27!A1" ref="A11"/>
    <hyperlink display="ГАПОУ СО Ирбитский мотоциклетный техникум" location="27!A1" ref="A12"/>
    <hyperlink display="ГАПОУ СО Ирбитский мотоциклетный техникум" location="27!A1" ref="A13"/>
    <hyperlink display="ГАПОУ СО Ирбитский мотоциклетный техникум" location="27!A1" ref="A14"/>
    <hyperlink display="ГАПОУ СО Ирбитский мотоциклетный техникум" location="27!A1" ref="A15"/>
    <hyperlink display="ГАПОУ СО Ирбитский мотоциклетный техникум" location="27!A1" ref="A16"/>
    <hyperlink display="ГАПОУ СО Ирбитский мотоциклетный техникум" location="27!A1" ref="A17"/>
    <hyperlink display="ГАПОУ СО Ирбитский мотоциклетный техникум" location="27!A1" ref="A18"/>
    <hyperlink display="ГАПОУ СО Ирбитский мотоциклетный техникум" location="27!A1" ref="A19"/>
    <hyperlink display="ГАПОУ СО Ирбитский мотоциклетный техникум" location="27!A1" ref="A20"/>
    <hyperlink display="ГАПОУ СО Ирбитский мотоциклетный техникум" location="27!A1" ref="A21"/>
    <hyperlink display="ГАПОУ СО Ирбитский мотоциклетный техникум" location="27!A1" ref="A22"/>
    <hyperlink display="ГАПОУ СО Ирбитский мотоциклетный техникум" location="27!A1" ref="A23"/>
    <hyperlink display="ГАПОУ СО Ирбитский мотоциклетный техникум" location="27!A1" ref="A24"/>
    <hyperlink display="ГАПОУ СО Ирбитский мотоциклетный техникум" location="27!A1" ref="A25"/>
    <hyperlink display="ГАПОУ СО Ирбитский мотоциклетный техникум" location="27!A1" ref="A26"/>
    <hyperlink display="ГАПОУ СО Ирбитский мотоциклетный техникум" location="27!A1" ref="A27"/>
    <hyperlink display="ГАПОУ СО Ирбитский мотоциклетный техникум" location="27!A1" ref="A28"/>
    <hyperlink display="ГАПОУ СО Ирбитский мотоциклетный техникум" location="27!A1" ref="A29"/>
    <hyperlink display="ГАПОУ СО Ирбитский мотоциклетный техникум" location="27!A1" ref="A30"/>
  </hyperlinks>
  <printOptions/>
  <pageMargins bottom="0.75" footer="0.0" header="0.0" left="0.7" right="0.7" top="0.7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03"/>
      <c r="C1" s="103"/>
      <c r="D1" s="103"/>
      <c r="E1" s="103"/>
      <c r="F1" s="10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7"/>
      <c r="AI1" s="104"/>
    </row>
    <row r="2" ht="14.25" customHeight="1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7"/>
      <c r="AI2" s="104"/>
    </row>
    <row r="3">
      <c r="A3" s="23" t="s">
        <v>36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107"/>
      <c r="R3" s="106"/>
      <c r="S3" s="106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7"/>
      <c r="AI3" s="104"/>
    </row>
    <row r="4" ht="14.25" customHeight="1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7"/>
      <c r="AI4" s="104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109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110" t="s">
        <v>122</v>
      </c>
      <c r="AB6" s="2"/>
      <c r="AC6" s="2"/>
      <c r="AD6" s="2"/>
      <c r="AE6" s="2"/>
      <c r="AF6" s="3"/>
      <c r="AG6" s="33"/>
      <c r="AH6" s="33"/>
      <c r="AI6" s="109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109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109"/>
    </row>
    <row r="9" ht="14.25" customHeight="1">
      <c r="A9" s="111" t="s">
        <v>149</v>
      </c>
      <c r="B9" s="111" t="s">
        <v>150</v>
      </c>
      <c r="C9" s="37" t="s">
        <v>151</v>
      </c>
      <c r="D9" s="111" t="s">
        <v>152</v>
      </c>
      <c r="E9" s="37" t="s">
        <v>153</v>
      </c>
      <c r="F9" s="111" t="s">
        <v>154</v>
      </c>
      <c r="G9" s="37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109"/>
    </row>
    <row r="10">
      <c r="A10" s="77" t="s">
        <v>36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143</v>
      </c>
      <c r="H10" s="44">
        <f t="shared" si="2"/>
        <v>67</v>
      </c>
      <c r="I10" s="44">
        <f t="shared" si="2"/>
        <v>53</v>
      </c>
      <c r="J10" s="44">
        <f t="shared" si="2"/>
        <v>67</v>
      </c>
      <c r="K10" s="44">
        <f t="shared" si="2"/>
        <v>0</v>
      </c>
      <c r="L10" s="44">
        <f t="shared" si="2"/>
        <v>5</v>
      </c>
      <c r="M10" s="44">
        <f t="shared" si="2"/>
        <v>5</v>
      </c>
      <c r="N10" s="44">
        <f t="shared" si="2"/>
        <v>36</v>
      </c>
      <c r="O10" s="44">
        <f t="shared" si="2"/>
        <v>0</v>
      </c>
      <c r="P10" s="44">
        <f t="shared" si="2"/>
        <v>9</v>
      </c>
      <c r="Q10" s="44">
        <f t="shared" si="2"/>
        <v>0</v>
      </c>
      <c r="R10" s="44">
        <f t="shared" si="2"/>
        <v>7</v>
      </c>
      <c r="S10" s="44">
        <f t="shared" si="2"/>
        <v>7</v>
      </c>
      <c r="T10" s="44">
        <f t="shared" si="2"/>
        <v>6</v>
      </c>
      <c r="U10" s="44">
        <f t="shared" si="2"/>
        <v>0</v>
      </c>
      <c r="V10" s="44">
        <f t="shared" si="2"/>
        <v>0</v>
      </c>
      <c r="W10" s="44">
        <f t="shared" si="2"/>
        <v>1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70</v>
      </c>
      <c r="AB10" s="44">
        <f t="shared" si="2"/>
        <v>0</v>
      </c>
      <c r="AC10" s="44">
        <f t="shared" si="2"/>
        <v>3</v>
      </c>
      <c r="AD10" s="44">
        <f t="shared" si="2"/>
        <v>40</v>
      </c>
      <c r="AE10" s="44">
        <f t="shared" si="2"/>
        <v>0</v>
      </c>
      <c r="AF10" s="44">
        <f t="shared" si="2"/>
        <v>11</v>
      </c>
      <c r="AG10" s="112"/>
      <c r="AH10" s="113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104">
        <f>COUNTIF(AI11:AI50,"2")</f>
        <v>7</v>
      </c>
    </row>
    <row r="11" ht="14.25" customHeight="1">
      <c r="A11" s="79" t="s">
        <v>36</v>
      </c>
      <c r="B11" s="114" t="s">
        <v>185</v>
      </c>
      <c r="C11" s="114" t="s">
        <v>186</v>
      </c>
      <c r="D11" s="114" t="s">
        <v>187</v>
      </c>
      <c r="E11" s="115" t="s">
        <v>149</v>
      </c>
      <c r="F11" s="116" t="s">
        <v>188</v>
      </c>
      <c r="G11" s="51">
        <v>14.0</v>
      </c>
      <c r="H11" s="117">
        <v>3.0</v>
      </c>
      <c r="I11" s="117">
        <v>1.0</v>
      </c>
      <c r="J11" s="117">
        <v>3.0</v>
      </c>
      <c r="K11" s="117">
        <v>0.0</v>
      </c>
      <c r="L11" s="117">
        <v>0.0</v>
      </c>
      <c r="M11" s="117">
        <v>0.0</v>
      </c>
      <c r="N11" s="117">
        <v>11.0</v>
      </c>
      <c r="O11" s="117">
        <v>0.0</v>
      </c>
      <c r="P11" s="117">
        <v>0.0</v>
      </c>
      <c r="Q11" s="117">
        <v>0.0</v>
      </c>
      <c r="R11" s="117">
        <v>0.0</v>
      </c>
      <c r="S11" s="117">
        <v>0.0</v>
      </c>
      <c r="T11" s="118">
        <v>0.0</v>
      </c>
      <c r="U11" s="118">
        <v>0.0</v>
      </c>
      <c r="V11" s="118">
        <v>0.0</v>
      </c>
      <c r="W11" s="118">
        <v>0.0</v>
      </c>
      <c r="X11" s="118">
        <v>0.0</v>
      </c>
      <c r="Y11" s="118">
        <v>0.0</v>
      </c>
      <c r="Z11" s="118">
        <v>0.0</v>
      </c>
      <c r="AA11" s="118">
        <v>4.0</v>
      </c>
      <c r="AB11" s="118">
        <v>0.0</v>
      </c>
      <c r="AC11" s="118">
        <v>0.0</v>
      </c>
      <c r="AD11" s="118">
        <v>10.0</v>
      </c>
      <c r="AE11" s="118">
        <v>0.0</v>
      </c>
      <c r="AF11" s="118">
        <v>0.0</v>
      </c>
      <c r="AG11" s="118">
        <v>0.0</v>
      </c>
      <c r="AH11" s="119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104">
        <f t="shared" ref="AI11:AI50" si="4">IF(AH11="проверка пройдена",1,2)</f>
        <v>2</v>
      </c>
    </row>
    <row r="12" ht="14.25" customHeight="1">
      <c r="A12" s="82" t="s">
        <v>36</v>
      </c>
      <c r="B12" s="38" t="s">
        <v>185</v>
      </c>
      <c r="C12" s="38" t="s">
        <v>186</v>
      </c>
      <c r="D12" s="38" t="s">
        <v>187</v>
      </c>
      <c r="E12" s="37" t="s">
        <v>150</v>
      </c>
      <c r="F12" s="120" t="s">
        <v>189</v>
      </c>
      <c r="G12" s="61">
        <v>0.0</v>
      </c>
      <c r="H12" s="121">
        <v>0.0</v>
      </c>
      <c r="I12" s="121">
        <v>0.0</v>
      </c>
      <c r="J12" s="121">
        <v>0.0</v>
      </c>
      <c r="K12" s="121">
        <v>0.0</v>
      </c>
      <c r="L12" s="121">
        <v>0.0</v>
      </c>
      <c r="M12" s="121">
        <v>0.0</v>
      </c>
      <c r="N12" s="121">
        <v>0.0</v>
      </c>
      <c r="O12" s="121">
        <v>0.0</v>
      </c>
      <c r="P12" s="121">
        <v>0.0</v>
      </c>
      <c r="Q12" s="121">
        <v>0.0</v>
      </c>
      <c r="R12" s="121">
        <v>0.0</v>
      </c>
      <c r="S12" s="121">
        <v>0.0</v>
      </c>
      <c r="T12" s="122">
        <v>0.0</v>
      </c>
      <c r="U12" s="122">
        <v>0.0</v>
      </c>
      <c r="V12" s="122">
        <v>0.0</v>
      </c>
      <c r="W12" s="122">
        <v>0.0</v>
      </c>
      <c r="X12" s="122">
        <v>0.0</v>
      </c>
      <c r="Y12" s="122">
        <v>0.0</v>
      </c>
      <c r="Z12" s="122">
        <v>0.0</v>
      </c>
      <c r="AA12" s="122">
        <v>0.0</v>
      </c>
      <c r="AB12" s="122">
        <v>0.0</v>
      </c>
      <c r="AC12" s="122">
        <v>0.0</v>
      </c>
      <c r="AD12" s="122">
        <v>0.0</v>
      </c>
      <c r="AE12" s="122">
        <v>0.0</v>
      </c>
      <c r="AF12" s="122">
        <v>0.0</v>
      </c>
      <c r="AG12" s="122">
        <v>0.0</v>
      </c>
      <c r="AH12" s="123" t="str">
        <f t="shared" si="3"/>
        <v>проверка пройдена</v>
      </c>
      <c r="AI12" s="104">
        <f t="shared" si="4"/>
        <v>1</v>
      </c>
    </row>
    <row r="13" ht="14.25" customHeight="1">
      <c r="A13" s="82" t="s">
        <v>36</v>
      </c>
      <c r="B13" s="38" t="s">
        <v>185</v>
      </c>
      <c r="C13" s="38" t="s">
        <v>186</v>
      </c>
      <c r="D13" s="38" t="s">
        <v>187</v>
      </c>
      <c r="E13" s="37" t="s">
        <v>151</v>
      </c>
      <c r="F13" s="120" t="s">
        <v>190</v>
      </c>
      <c r="G13" s="61">
        <v>0.0</v>
      </c>
      <c r="H13" s="121">
        <v>0.0</v>
      </c>
      <c r="I13" s="121">
        <v>0.0</v>
      </c>
      <c r="J13" s="121">
        <v>0.0</v>
      </c>
      <c r="K13" s="121">
        <v>0.0</v>
      </c>
      <c r="L13" s="121">
        <v>0.0</v>
      </c>
      <c r="M13" s="121">
        <v>0.0</v>
      </c>
      <c r="N13" s="121">
        <v>0.0</v>
      </c>
      <c r="O13" s="121">
        <v>0.0</v>
      </c>
      <c r="P13" s="121">
        <v>0.0</v>
      </c>
      <c r="Q13" s="121">
        <v>0.0</v>
      </c>
      <c r="R13" s="121">
        <v>0.0</v>
      </c>
      <c r="S13" s="121">
        <v>0.0</v>
      </c>
      <c r="T13" s="122">
        <v>0.0</v>
      </c>
      <c r="U13" s="122">
        <v>0.0</v>
      </c>
      <c r="V13" s="122">
        <v>0.0</v>
      </c>
      <c r="W13" s="122">
        <v>0.0</v>
      </c>
      <c r="X13" s="122">
        <v>0.0</v>
      </c>
      <c r="Y13" s="122">
        <v>0.0</v>
      </c>
      <c r="Z13" s="122">
        <v>0.0</v>
      </c>
      <c r="AA13" s="122">
        <v>0.0</v>
      </c>
      <c r="AB13" s="122">
        <v>0.0</v>
      </c>
      <c r="AC13" s="122">
        <v>0.0</v>
      </c>
      <c r="AD13" s="122">
        <v>0.0</v>
      </c>
      <c r="AE13" s="122">
        <v>0.0</v>
      </c>
      <c r="AF13" s="122">
        <v>0.0</v>
      </c>
      <c r="AG13" s="122">
        <v>0.0</v>
      </c>
      <c r="AH13" s="123" t="str">
        <f t="shared" si="3"/>
        <v>проверка пройдена</v>
      </c>
      <c r="AI13" s="104">
        <f t="shared" si="4"/>
        <v>1</v>
      </c>
    </row>
    <row r="14" ht="14.25" customHeight="1">
      <c r="A14" s="82" t="s">
        <v>36</v>
      </c>
      <c r="B14" s="38" t="s">
        <v>185</v>
      </c>
      <c r="C14" s="38" t="s">
        <v>186</v>
      </c>
      <c r="D14" s="38" t="s">
        <v>187</v>
      </c>
      <c r="E14" s="37" t="s">
        <v>152</v>
      </c>
      <c r="F14" s="120" t="s">
        <v>191</v>
      </c>
      <c r="G14" s="61">
        <v>0.0</v>
      </c>
      <c r="H14" s="121">
        <v>0.0</v>
      </c>
      <c r="I14" s="121">
        <v>0.0</v>
      </c>
      <c r="J14" s="121">
        <v>0.0</v>
      </c>
      <c r="K14" s="121">
        <v>0.0</v>
      </c>
      <c r="L14" s="121">
        <v>0.0</v>
      </c>
      <c r="M14" s="121">
        <v>0.0</v>
      </c>
      <c r="N14" s="121">
        <v>0.0</v>
      </c>
      <c r="O14" s="121">
        <v>0.0</v>
      </c>
      <c r="P14" s="121">
        <v>0.0</v>
      </c>
      <c r="Q14" s="121">
        <v>0.0</v>
      </c>
      <c r="R14" s="121">
        <v>0.0</v>
      </c>
      <c r="S14" s="121">
        <v>0.0</v>
      </c>
      <c r="T14" s="122">
        <v>0.0</v>
      </c>
      <c r="U14" s="122">
        <v>0.0</v>
      </c>
      <c r="V14" s="122">
        <v>0.0</v>
      </c>
      <c r="W14" s="122">
        <v>0.0</v>
      </c>
      <c r="X14" s="122">
        <v>0.0</v>
      </c>
      <c r="Y14" s="122">
        <v>0.0</v>
      </c>
      <c r="Z14" s="122">
        <v>0.0</v>
      </c>
      <c r="AA14" s="122">
        <v>0.0</v>
      </c>
      <c r="AB14" s="122">
        <v>0.0</v>
      </c>
      <c r="AC14" s="122">
        <v>0.0</v>
      </c>
      <c r="AD14" s="122">
        <v>0.0</v>
      </c>
      <c r="AE14" s="122">
        <v>0.0</v>
      </c>
      <c r="AF14" s="122">
        <v>0.0</v>
      </c>
      <c r="AG14" s="122">
        <v>0.0</v>
      </c>
      <c r="AH14" s="123" t="str">
        <f t="shared" si="3"/>
        <v>проверка пройдена</v>
      </c>
      <c r="AI14" s="104">
        <f t="shared" si="4"/>
        <v>1</v>
      </c>
    </row>
    <row r="15" ht="14.25" customHeight="1">
      <c r="A15" s="86" t="s">
        <v>36</v>
      </c>
      <c r="B15" s="124" t="s">
        <v>185</v>
      </c>
      <c r="C15" s="124" t="s">
        <v>186</v>
      </c>
      <c r="D15" s="124" t="s">
        <v>187</v>
      </c>
      <c r="E15" s="125" t="s">
        <v>153</v>
      </c>
      <c r="F15" s="126" t="s">
        <v>192</v>
      </c>
      <c r="G15" s="70">
        <v>0.0</v>
      </c>
      <c r="H15" s="127">
        <v>0.0</v>
      </c>
      <c r="I15" s="127">
        <v>0.0</v>
      </c>
      <c r="J15" s="127">
        <v>0.0</v>
      </c>
      <c r="K15" s="127">
        <v>0.0</v>
      </c>
      <c r="L15" s="127">
        <v>0.0</v>
      </c>
      <c r="M15" s="127">
        <v>0.0</v>
      </c>
      <c r="N15" s="127">
        <v>0.0</v>
      </c>
      <c r="O15" s="127">
        <v>0.0</v>
      </c>
      <c r="P15" s="127">
        <v>0.0</v>
      </c>
      <c r="Q15" s="127">
        <v>0.0</v>
      </c>
      <c r="R15" s="127">
        <v>0.0</v>
      </c>
      <c r="S15" s="127">
        <v>0.0</v>
      </c>
      <c r="T15" s="128">
        <v>0.0</v>
      </c>
      <c r="U15" s="128">
        <v>0.0</v>
      </c>
      <c r="V15" s="128">
        <v>0.0</v>
      </c>
      <c r="W15" s="128">
        <v>0.0</v>
      </c>
      <c r="X15" s="128">
        <v>0.0</v>
      </c>
      <c r="Y15" s="128">
        <v>0.0</v>
      </c>
      <c r="Z15" s="128">
        <v>0.0</v>
      </c>
      <c r="AA15" s="128">
        <v>0.0</v>
      </c>
      <c r="AB15" s="128">
        <v>0.0</v>
      </c>
      <c r="AC15" s="128">
        <v>0.0</v>
      </c>
      <c r="AD15" s="128">
        <v>0.0</v>
      </c>
      <c r="AE15" s="128">
        <v>0.0</v>
      </c>
      <c r="AF15" s="128">
        <v>0.0</v>
      </c>
      <c r="AG15" s="128">
        <v>0.0</v>
      </c>
      <c r="AH15" s="129" t="str">
        <f t="shared" si="3"/>
        <v>проверка пройдена</v>
      </c>
      <c r="AI15" s="104">
        <f t="shared" si="4"/>
        <v>1</v>
      </c>
    </row>
    <row r="16" ht="14.25" customHeight="1">
      <c r="A16" s="79" t="s">
        <v>36</v>
      </c>
      <c r="B16" s="114" t="s">
        <v>185</v>
      </c>
      <c r="C16" s="114" t="s">
        <v>186</v>
      </c>
      <c r="D16" s="114" t="s">
        <v>198</v>
      </c>
      <c r="E16" s="115" t="s">
        <v>149</v>
      </c>
      <c r="F16" s="116" t="s">
        <v>194</v>
      </c>
      <c r="G16" s="51">
        <v>18.0</v>
      </c>
      <c r="H16" s="117">
        <v>8.0</v>
      </c>
      <c r="I16" s="117">
        <v>8.0</v>
      </c>
      <c r="J16" s="117">
        <v>8.0</v>
      </c>
      <c r="K16" s="117">
        <v>0.0</v>
      </c>
      <c r="L16" s="117">
        <v>0.0</v>
      </c>
      <c r="M16" s="117">
        <v>4.0</v>
      </c>
      <c r="N16" s="117">
        <v>2.0</v>
      </c>
      <c r="O16" s="117">
        <v>0.0</v>
      </c>
      <c r="P16" s="117">
        <v>1.0</v>
      </c>
      <c r="Q16" s="117">
        <v>0.0</v>
      </c>
      <c r="R16" s="117">
        <v>3.0</v>
      </c>
      <c r="S16" s="117">
        <v>0.0</v>
      </c>
      <c r="T16" s="118">
        <v>0.0</v>
      </c>
      <c r="U16" s="118">
        <v>0.0</v>
      </c>
      <c r="V16" s="118">
        <v>0.0</v>
      </c>
      <c r="W16" s="118">
        <v>0.0</v>
      </c>
      <c r="X16" s="118">
        <v>0.0</v>
      </c>
      <c r="Y16" s="118">
        <v>0.0</v>
      </c>
      <c r="Z16" s="118">
        <v>0.0</v>
      </c>
      <c r="AA16" s="118">
        <v>11.0</v>
      </c>
      <c r="AB16" s="118">
        <v>0.0</v>
      </c>
      <c r="AC16" s="118">
        <v>0.0</v>
      </c>
      <c r="AD16" s="118">
        <v>2.0</v>
      </c>
      <c r="AE16" s="118">
        <v>0.0</v>
      </c>
      <c r="AF16" s="118">
        <v>5.0</v>
      </c>
      <c r="AG16" s="118">
        <v>0.0</v>
      </c>
      <c r="AH16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104">
        <f t="shared" si="4"/>
        <v>2</v>
      </c>
    </row>
    <row r="17" ht="14.25" customHeight="1">
      <c r="A17" s="82" t="s">
        <v>36</v>
      </c>
      <c r="B17" s="38" t="s">
        <v>185</v>
      </c>
      <c r="C17" s="38" t="s">
        <v>186</v>
      </c>
      <c r="D17" s="38" t="s">
        <v>198</v>
      </c>
      <c r="E17" s="37" t="s">
        <v>150</v>
      </c>
      <c r="F17" s="120" t="s">
        <v>195</v>
      </c>
      <c r="G17" s="61">
        <v>0.0</v>
      </c>
      <c r="H17" s="121">
        <v>0.0</v>
      </c>
      <c r="I17" s="121">
        <v>0.0</v>
      </c>
      <c r="J17" s="121">
        <v>0.0</v>
      </c>
      <c r="K17" s="121">
        <v>0.0</v>
      </c>
      <c r="L17" s="121">
        <v>0.0</v>
      </c>
      <c r="M17" s="121">
        <v>0.0</v>
      </c>
      <c r="N17" s="121">
        <v>0.0</v>
      </c>
      <c r="O17" s="121">
        <v>0.0</v>
      </c>
      <c r="P17" s="121">
        <v>0.0</v>
      </c>
      <c r="Q17" s="121">
        <v>0.0</v>
      </c>
      <c r="R17" s="121">
        <v>0.0</v>
      </c>
      <c r="S17" s="121">
        <v>0.0</v>
      </c>
      <c r="T17" s="122">
        <v>0.0</v>
      </c>
      <c r="U17" s="122">
        <v>0.0</v>
      </c>
      <c r="V17" s="122">
        <v>0.0</v>
      </c>
      <c r="W17" s="122">
        <v>0.0</v>
      </c>
      <c r="X17" s="122">
        <v>0.0</v>
      </c>
      <c r="Y17" s="122">
        <v>0.0</v>
      </c>
      <c r="Z17" s="122">
        <v>0.0</v>
      </c>
      <c r="AA17" s="122">
        <v>0.0</v>
      </c>
      <c r="AB17" s="122">
        <v>0.0</v>
      </c>
      <c r="AC17" s="122">
        <v>0.0</v>
      </c>
      <c r="AD17" s="122">
        <v>0.0</v>
      </c>
      <c r="AE17" s="122">
        <v>0.0</v>
      </c>
      <c r="AF17" s="122">
        <v>0.0</v>
      </c>
      <c r="AG17" s="122">
        <v>0.0</v>
      </c>
      <c r="AH17" s="123" t="str">
        <f t="shared" si="3"/>
        <v>проверка пройдена</v>
      </c>
      <c r="AI17" s="104">
        <f t="shared" si="4"/>
        <v>1</v>
      </c>
    </row>
    <row r="18" ht="14.25" customHeight="1">
      <c r="A18" s="82" t="s">
        <v>36</v>
      </c>
      <c r="B18" s="38" t="s">
        <v>185</v>
      </c>
      <c r="C18" s="38" t="s">
        <v>186</v>
      </c>
      <c r="D18" s="38" t="s">
        <v>198</v>
      </c>
      <c r="E18" s="37" t="s">
        <v>151</v>
      </c>
      <c r="F18" s="120" t="s">
        <v>196</v>
      </c>
      <c r="G18" s="61">
        <v>0.0</v>
      </c>
      <c r="H18" s="121">
        <v>0.0</v>
      </c>
      <c r="I18" s="121">
        <v>0.0</v>
      </c>
      <c r="J18" s="121">
        <v>0.0</v>
      </c>
      <c r="K18" s="121">
        <v>0.0</v>
      </c>
      <c r="L18" s="121">
        <v>0.0</v>
      </c>
      <c r="M18" s="121">
        <v>0.0</v>
      </c>
      <c r="N18" s="121">
        <v>0.0</v>
      </c>
      <c r="O18" s="121">
        <v>0.0</v>
      </c>
      <c r="P18" s="121">
        <v>0.0</v>
      </c>
      <c r="Q18" s="121">
        <v>0.0</v>
      </c>
      <c r="R18" s="121">
        <v>0.0</v>
      </c>
      <c r="S18" s="121">
        <v>0.0</v>
      </c>
      <c r="T18" s="122">
        <v>0.0</v>
      </c>
      <c r="U18" s="122">
        <v>0.0</v>
      </c>
      <c r="V18" s="122">
        <v>0.0</v>
      </c>
      <c r="W18" s="122">
        <v>0.0</v>
      </c>
      <c r="X18" s="122">
        <v>0.0</v>
      </c>
      <c r="Y18" s="122">
        <v>0.0</v>
      </c>
      <c r="Z18" s="122">
        <v>0.0</v>
      </c>
      <c r="AA18" s="122">
        <v>0.0</v>
      </c>
      <c r="AB18" s="122">
        <v>0.0</v>
      </c>
      <c r="AC18" s="122">
        <v>0.0</v>
      </c>
      <c r="AD18" s="122">
        <v>0.0</v>
      </c>
      <c r="AE18" s="122">
        <v>0.0</v>
      </c>
      <c r="AF18" s="122">
        <v>0.0</v>
      </c>
      <c r="AG18" s="122">
        <v>0.0</v>
      </c>
      <c r="AH18" s="123" t="str">
        <f t="shared" si="3"/>
        <v>проверка пройдена</v>
      </c>
      <c r="AI18" s="104">
        <f t="shared" si="4"/>
        <v>1</v>
      </c>
    </row>
    <row r="19" ht="14.25" customHeight="1">
      <c r="A19" s="82" t="s">
        <v>36</v>
      </c>
      <c r="B19" s="38" t="s">
        <v>185</v>
      </c>
      <c r="C19" s="38" t="s">
        <v>186</v>
      </c>
      <c r="D19" s="38" t="s">
        <v>198</v>
      </c>
      <c r="E19" s="37" t="s">
        <v>152</v>
      </c>
      <c r="F19" s="120" t="s">
        <v>191</v>
      </c>
      <c r="G19" s="61">
        <v>0.0</v>
      </c>
      <c r="H19" s="121">
        <v>0.0</v>
      </c>
      <c r="I19" s="121">
        <v>0.0</v>
      </c>
      <c r="J19" s="121">
        <v>0.0</v>
      </c>
      <c r="K19" s="121">
        <v>0.0</v>
      </c>
      <c r="L19" s="121">
        <v>0.0</v>
      </c>
      <c r="M19" s="121">
        <v>0.0</v>
      </c>
      <c r="N19" s="121">
        <v>0.0</v>
      </c>
      <c r="O19" s="121">
        <v>0.0</v>
      </c>
      <c r="P19" s="121">
        <v>0.0</v>
      </c>
      <c r="Q19" s="121">
        <v>0.0</v>
      </c>
      <c r="R19" s="121">
        <v>0.0</v>
      </c>
      <c r="S19" s="121">
        <v>0.0</v>
      </c>
      <c r="T19" s="122">
        <v>0.0</v>
      </c>
      <c r="U19" s="122">
        <v>0.0</v>
      </c>
      <c r="V19" s="122">
        <v>0.0</v>
      </c>
      <c r="W19" s="122">
        <v>0.0</v>
      </c>
      <c r="X19" s="122">
        <v>0.0</v>
      </c>
      <c r="Y19" s="122">
        <v>0.0</v>
      </c>
      <c r="Z19" s="122">
        <v>0.0</v>
      </c>
      <c r="AA19" s="122">
        <v>0.0</v>
      </c>
      <c r="AB19" s="122">
        <v>0.0</v>
      </c>
      <c r="AC19" s="122">
        <v>0.0</v>
      </c>
      <c r="AD19" s="122">
        <v>0.0</v>
      </c>
      <c r="AE19" s="122">
        <v>0.0</v>
      </c>
      <c r="AF19" s="122">
        <v>0.0</v>
      </c>
      <c r="AG19" s="122">
        <v>0.0</v>
      </c>
      <c r="AH19" s="123" t="str">
        <f t="shared" si="3"/>
        <v>проверка пройдена</v>
      </c>
      <c r="AI19" s="104">
        <f t="shared" si="4"/>
        <v>1</v>
      </c>
    </row>
    <row r="20" ht="14.25" customHeight="1">
      <c r="A20" s="86" t="s">
        <v>36</v>
      </c>
      <c r="B20" s="124" t="s">
        <v>185</v>
      </c>
      <c r="C20" s="124" t="s">
        <v>186</v>
      </c>
      <c r="D20" s="124" t="s">
        <v>198</v>
      </c>
      <c r="E20" s="125" t="s">
        <v>153</v>
      </c>
      <c r="F20" s="126" t="s">
        <v>192</v>
      </c>
      <c r="G20" s="70">
        <v>0.0</v>
      </c>
      <c r="H20" s="127">
        <v>0.0</v>
      </c>
      <c r="I20" s="127">
        <v>0.0</v>
      </c>
      <c r="J20" s="127">
        <v>0.0</v>
      </c>
      <c r="K20" s="127">
        <v>0.0</v>
      </c>
      <c r="L20" s="127">
        <v>0.0</v>
      </c>
      <c r="M20" s="127">
        <v>0.0</v>
      </c>
      <c r="N20" s="127">
        <v>0.0</v>
      </c>
      <c r="O20" s="127">
        <v>0.0</v>
      </c>
      <c r="P20" s="127">
        <v>0.0</v>
      </c>
      <c r="Q20" s="127">
        <v>0.0</v>
      </c>
      <c r="R20" s="127">
        <v>0.0</v>
      </c>
      <c r="S20" s="127">
        <v>0.0</v>
      </c>
      <c r="T20" s="128">
        <v>0.0</v>
      </c>
      <c r="U20" s="128">
        <v>0.0</v>
      </c>
      <c r="V20" s="128">
        <v>0.0</v>
      </c>
      <c r="W20" s="128">
        <v>0.0</v>
      </c>
      <c r="X20" s="128">
        <v>0.0</v>
      </c>
      <c r="Y20" s="128">
        <v>0.0</v>
      </c>
      <c r="Z20" s="128">
        <v>0.0</v>
      </c>
      <c r="AA20" s="128">
        <v>0.0</v>
      </c>
      <c r="AB20" s="128">
        <v>0.0</v>
      </c>
      <c r="AC20" s="128">
        <v>0.0</v>
      </c>
      <c r="AD20" s="128">
        <v>0.0</v>
      </c>
      <c r="AE20" s="128">
        <v>0.0</v>
      </c>
      <c r="AF20" s="128">
        <v>0.0</v>
      </c>
      <c r="AG20" s="128">
        <v>0.0</v>
      </c>
      <c r="AH20" s="129" t="str">
        <f t="shared" si="3"/>
        <v>проверка пройдена</v>
      </c>
      <c r="AI20" s="104">
        <f t="shared" si="4"/>
        <v>1</v>
      </c>
    </row>
    <row r="21" ht="14.25" customHeight="1">
      <c r="A21" s="79" t="s">
        <v>36</v>
      </c>
      <c r="B21" s="114" t="s">
        <v>185</v>
      </c>
      <c r="C21" s="114" t="s">
        <v>186</v>
      </c>
      <c r="D21" s="114" t="s">
        <v>294</v>
      </c>
      <c r="E21" s="115" t="s">
        <v>149</v>
      </c>
      <c r="F21" s="116" t="s">
        <v>194</v>
      </c>
      <c r="G21" s="51">
        <v>17.0</v>
      </c>
      <c r="H21" s="117">
        <v>6.0</v>
      </c>
      <c r="I21" s="117">
        <v>6.0</v>
      </c>
      <c r="J21" s="117">
        <v>6.0</v>
      </c>
      <c r="K21" s="117">
        <v>0.0</v>
      </c>
      <c r="L21" s="117">
        <v>0.0</v>
      </c>
      <c r="M21" s="117">
        <v>0.0</v>
      </c>
      <c r="N21" s="117">
        <v>6.0</v>
      </c>
      <c r="O21" s="117">
        <v>0.0</v>
      </c>
      <c r="P21" s="117">
        <v>2.0</v>
      </c>
      <c r="Q21" s="117">
        <v>0.0</v>
      </c>
      <c r="R21" s="117">
        <v>0.0</v>
      </c>
      <c r="S21" s="117">
        <v>0.0</v>
      </c>
      <c r="T21" s="118">
        <v>3.0</v>
      </c>
      <c r="U21" s="118">
        <v>0.0</v>
      </c>
      <c r="V21" s="118">
        <v>0.0</v>
      </c>
      <c r="W21" s="118">
        <v>0.0</v>
      </c>
      <c r="X21" s="118">
        <v>0.0</v>
      </c>
      <c r="Y21" s="118">
        <v>0.0</v>
      </c>
      <c r="Z21" s="118">
        <v>0.0</v>
      </c>
      <c r="AA21" s="118">
        <v>9.0</v>
      </c>
      <c r="AB21" s="118">
        <v>0.0</v>
      </c>
      <c r="AC21" s="118">
        <v>0.0</v>
      </c>
      <c r="AD21" s="118">
        <v>7.0</v>
      </c>
      <c r="AE21" s="118">
        <v>0.0</v>
      </c>
      <c r="AF21" s="118">
        <v>1.0</v>
      </c>
      <c r="AG21" s="118">
        <v>0.0</v>
      </c>
      <c r="AH21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104">
        <f t="shared" si="4"/>
        <v>2</v>
      </c>
    </row>
    <row r="22" ht="14.25" customHeight="1">
      <c r="A22" s="82" t="s">
        <v>36</v>
      </c>
      <c r="B22" s="38" t="s">
        <v>185</v>
      </c>
      <c r="C22" s="38" t="s">
        <v>186</v>
      </c>
      <c r="D22" s="38" t="s">
        <v>294</v>
      </c>
      <c r="E22" s="37" t="s">
        <v>150</v>
      </c>
      <c r="F22" s="120" t="s">
        <v>195</v>
      </c>
      <c r="G22" s="61">
        <v>0.0</v>
      </c>
      <c r="H22" s="121">
        <v>0.0</v>
      </c>
      <c r="I22" s="121">
        <v>0.0</v>
      </c>
      <c r="J22" s="121">
        <v>0.0</v>
      </c>
      <c r="K22" s="121">
        <v>0.0</v>
      </c>
      <c r="L22" s="121">
        <v>0.0</v>
      </c>
      <c r="M22" s="121">
        <v>0.0</v>
      </c>
      <c r="N22" s="121">
        <v>0.0</v>
      </c>
      <c r="O22" s="121">
        <v>0.0</v>
      </c>
      <c r="P22" s="121">
        <v>0.0</v>
      </c>
      <c r="Q22" s="121">
        <v>0.0</v>
      </c>
      <c r="R22" s="121">
        <v>0.0</v>
      </c>
      <c r="S22" s="121">
        <v>0.0</v>
      </c>
      <c r="T22" s="122">
        <v>0.0</v>
      </c>
      <c r="U22" s="122">
        <v>0.0</v>
      </c>
      <c r="V22" s="122">
        <v>0.0</v>
      </c>
      <c r="W22" s="122">
        <v>0.0</v>
      </c>
      <c r="X22" s="122">
        <v>0.0</v>
      </c>
      <c r="Y22" s="122">
        <v>0.0</v>
      </c>
      <c r="Z22" s="122">
        <v>0.0</v>
      </c>
      <c r="AA22" s="122">
        <v>0.0</v>
      </c>
      <c r="AB22" s="122">
        <v>0.0</v>
      </c>
      <c r="AC22" s="122">
        <v>0.0</v>
      </c>
      <c r="AD22" s="122">
        <v>0.0</v>
      </c>
      <c r="AE22" s="122">
        <v>0.0</v>
      </c>
      <c r="AF22" s="122">
        <v>0.0</v>
      </c>
      <c r="AG22" s="122">
        <v>0.0</v>
      </c>
      <c r="AH22" s="123" t="str">
        <f t="shared" si="3"/>
        <v>проверка пройдена</v>
      </c>
      <c r="AI22" s="104">
        <f t="shared" si="4"/>
        <v>1</v>
      </c>
    </row>
    <row r="23" ht="14.25" customHeight="1">
      <c r="A23" s="82" t="s">
        <v>36</v>
      </c>
      <c r="B23" s="38" t="s">
        <v>185</v>
      </c>
      <c r="C23" s="38" t="s">
        <v>186</v>
      </c>
      <c r="D23" s="38" t="s">
        <v>294</v>
      </c>
      <c r="E23" s="37" t="s">
        <v>151</v>
      </c>
      <c r="F23" s="120" t="s">
        <v>196</v>
      </c>
      <c r="G23" s="61">
        <v>0.0</v>
      </c>
      <c r="H23" s="121">
        <v>0.0</v>
      </c>
      <c r="I23" s="121">
        <v>0.0</v>
      </c>
      <c r="J23" s="121">
        <v>0.0</v>
      </c>
      <c r="K23" s="121">
        <v>0.0</v>
      </c>
      <c r="L23" s="121">
        <v>0.0</v>
      </c>
      <c r="M23" s="121">
        <v>0.0</v>
      </c>
      <c r="N23" s="121">
        <v>0.0</v>
      </c>
      <c r="O23" s="121">
        <v>0.0</v>
      </c>
      <c r="P23" s="121">
        <v>0.0</v>
      </c>
      <c r="Q23" s="121">
        <v>0.0</v>
      </c>
      <c r="R23" s="121">
        <v>0.0</v>
      </c>
      <c r="S23" s="121">
        <v>0.0</v>
      </c>
      <c r="T23" s="122">
        <v>0.0</v>
      </c>
      <c r="U23" s="122">
        <v>0.0</v>
      </c>
      <c r="V23" s="122">
        <v>0.0</v>
      </c>
      <c r="W23" s="122">
        <v>0.0</v>
      </c>
      <c r="X23" s="122">
        <v>0.0</v>
      </c>
      <c r="Y23" s="122">
        <v>0.0</v>
      </c>
      <c r="Z23" s="122">
        <v>0.0</v>
      </c>
      <c r="AA23" s="122">
        <v>0.0</v>
      </c>
      <c r="AB23" s="122">
        <v>0.0</v>
      </c>
      <c r="AC23" s="122">
        <v>0.0</v>
      </c>
      <c r="AD23" s="122">
        <v>0.0</v>
      </c>
      <c r="AE23" s="122">
        <v>0.0</v>
      </c>
      <c r="AF23" s="122">
        <v>0.0</v>
      </c>
      <c r="AG23" s="122">
        <v>0.0</v>
      </c>
      <c r="AH23" s="123" t="str">
        <f t="shared" si="3"/>
        <v>проверка пройдена</v>
      </c>
      <c r="AI23" s="104">
        <f t="shared" si="4"/>
        <v>1</v>
      </c>
    </row>
    <row r="24" ht="14.25" customHeight="1">
      <c r="A24" s="82" t="s">
        <v>36</v>
      </c>
      <c r="B24" s="38" t="s">
        <v>185</v>
      </c>
      <c r="C24" s="38" t="s">
        <v>186</v>
      </c>
      <c r="D24" s="38" t="s">
        <v>294</v>
      </c>
      <c r="E24" s="37" t="s">
        <v>152</v>
      </c>
      <c r="F24" s="120" t="s">
        <v>191</v>
      </c>
      <c r="G24" s="61">
        <v>0.0</v>
      </c>
      <c r="H24" s="121">
        <v>0.0</v>
      </c>
      <c r="I24" s="121">
        <v>0.0</v>
      </c>
      <c r="J24" s="121">
        <v>0.0</v>
      </c>
      <c r="K24" s="121">
        <v>0.0</v>
      </c>
      <c r="L24" s="121">
        <v>0.0</v>
      </c>
      <c r="M24" s="121">
        <v>0.0</v>
      </c>
      <c r="N24" s="121">
        <v>0.0</v>
      </c>
      <c r="O24" s="121">
        <v>0.0</v>
      </c>
      <c r="P24" s="121">
        <v>0.0</v>
      </c>
      <c r="Q24" s="121">
        <v>0.0</v>
      </c>
      <c r="R24" s="121">
        <v>0.0</v>
      </c>
      <c r="S24" s="121">
        <v>0.0</v>
      </c>
      <c r="T24" s="122">
        <v>0.0</v>
      </c>
      <c r="U24" s="122">
        <v>0.0</v>
      </c>
      <c r="V24" s="122">
        <v>0.0</v>
      </c>
      <c r="W24" s="122">
        <v>0.0</v>
      </c>
      <c r="X24" s="122">
        <v>0.0</v>
      </c>
      <c r="Y24" s="122">
        <v>0.0</v>
      </c>
      <c r="Z24" s="122">
        <v>0.0</v>
      </c>
      <c r="AA24" s="122">
        <v>0.0</v>
      </c>
      <c r="AB24" s="122">
        <v>0.0</v>
      </c>
      <c r="AC24" s="122">
        <v>0.0</v>
      </c>
      <c r="AD24" s="122">
        <v>0.0</v>
      </c>
      <c r="AE24" s="122">
        <v>0.0</v>
      </c>
      <c r="AF24" s="122">
        <v>0.0</v>
      </c>
      <c r="AG24" s="122">
        <v>0.0</v>
      </c>
      <c r="AH24" s="123" t="str">
        <f t="shared" si="3"/>
        <v>проверка пройдена</v>
      </c>
      <c r="AI24" s="104">
        <f t="shared" si="4"/>
        <v>1</v>
      </c>
    </row>
    <row r="25" ht="14.25" customHeight="1">
      <c r="A25" s="86" t="s">
        <v>36</v>
      </c>
      <c r="B25" s="124" t="s">
        <v>185</v>
      </c>
      <c r="C25" s="124" t="s">
        <v>186</v>
      </c>
      <c r="D25" s="124" t="s">
        <v>294</v>
      </c>
      <c r="E25" s="125" t="s">
        <v>153</v>
      </c>
      <c r="F25" s="126" t="s">
        <v>192</v>
      </c>
      <c r="G25" s="70">
        <v>0.0</v>
      </c>
      <c r="H25" s="127">
        <v>0.0</v>
      </c>
      <c r="I25" s="127">
        <v>0.0</v>
      </c>
      <c r="J25" s="127">
        <v>0.0</v>
      </c>
      <c r="K25" s="127">
        <v>0.0</v>
      </c>
      <c r="L25" s="127">
        <v>0.0</v>
      </c>
      <c r="M25" s="127">
        <v>0.0</v>
      </c>
      <c r="N25" s="127">
        <v>0.0</v>
      </c>
      <c r="O25" s="127">
        <v>0.0</v>
      </c>
      <c r="P25" s="127">
        <v>0.0</v>
      </c>
      <c r="Q25" s="127">
        <v>0.0</v>
      </c>
      <c r="R25" s="127">
        <v>0.0</v>
      </c>
      <c r="S25" s="127">
        <v>0.0</v>
      </c>
      <c r="T25" s="128">
        <v>0.0</v>
      </c>
      <c r="U25" s="128">
        <v>0.0</v>
      </c>
      <c r="V25" s="128">
        <v>0.0</v>
      </c>
      <c r="W25" s="128">
        <v>0.0</v>
      </c>
      <c r="X25" s="128">
        <v>0.0</v>
      </c>
      <c r="Y25" s="128">
        <v>0.0</v>
      </c>
      <c r="Z25" s="128">
        <v>0.0</v>
      </c>
      <c r="AA25" s="128">
        <v>0.0</v>
      </c>
      <c r="AB25" s="128">
        <v>0.0</v>
      </c>
      <c r="AC25" s="128">
        <v>0.0</v>
      </c>
      <c r="AD25" s="128">
        <v>0.0</v>
      </c>
      <c r="AE25" s="128">
        <v>0.0</v>
      </c>
      <c r="AF25" s="128">
        <v>0.0</v>
      </c>
      <c r="AG25" s="128">
        <v>0.0</v>
      </c>
      <c r="AH25" s="129" t="str">
        <f t="shared" si="3"/>
        <v>проверка пройдена</v>
      </c>
      <c r="AI25" s="104">
        <f t="shared" si="4"/>
        <v>1</v>
      </c>
    </row>
    <row r="26" ht="14.25" customHeight="1">
      <c r="A26" s="79" t="s">
        <v>36</v>
      </c>
      <c r="B26" s="114" t="s">
        <v>185</v>
      </c>
      <c r="C26" s="114" t="s">
        <v>186</v>
      </c>
      <c r="D26" s="114" t="s">
        <v>239</v>
      </c>
      <c r="E26" s="115" t="s">
        <v>149</v>
      </c>
      <c r="F26" s="116" t="s">
        <v>194</v>
      </c>
      <c r="G26" s="51">
        <v>14.0</v>
      </c>
      <c r="H26" s="117">
        <v>14.0</v>
      </c>
      <c r="I26" s="117">
        <v>14.0</v>
      </c>
      <c r="J26" s="117">
        <v>14.0</v>
      </c>
      <c r="K26" s="117">
        <v>0.0</v>
      </c>
      <c r="L26" s="117">
        <v>0.0</v>
      </c>
      <c r="M26" s="117">
        <v>0.0</v>
      </c>
      <c r="N26" s="117">
        <v>0.0</v>
      </c>
      <c r="O26" s="117">
        <v>0.0</v>
      </c>
      <c r="P26" s="117">
        <v>0.0</v>
      </c>
      <c r="Q26" s="117">
        <v>0.0</v>
      </c>
      <c r="R26" s="117">
        <v>0.0</v>
      </c>
      <c r="S26" s="117">
        <v>0.0</v>
      </c>
      <c r="T26" s="118">
        <v>0.0</v>
      </c>
      <c r="U26" s="118">
        <v>0.0</v>
      </c>
      <c r="V26" s="118">
        <v>0.0</v>
      </c>
      <c r="W26" s="118">
        <v>0.0</v>
      </c>
      <c r="X26" s="118">
        <v>0.0</v>
      </c>
      <c r="Y26" s="118">
        <v>0.0</v>
      </c>
      <c r="Z26" s="118">
        <v>0.0</v>
      </c>
      <c r="AA26" s="118">
        <v>14.0</v>
      </c>
      <c r="AB26" s="118">
        <v>0.0</v>
      </c>
      <c r="AC26" s="118">
        <v>0.0</v>
      </c>
      <c r="AD26" s="118">
        <v>0.0</v>
      </c>
      <c r="AE26" s="118">
        <v>0.0</v>
      </c>
      <c r="AF26" s="118">
        <v>0.0</v>
      </c>
      <c r="AG26" s="118">
        <v>0.0</v>
      </c>
      <c r="AH26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104">
        <f t="shared" si="4"/>
        <v>2</v>
      </c>
    </row>
    <row r="27" ht="14.25" customHeight="1">
      <c r="A27" s="82" t="s">
        <v>36</v>
      </c>
      <c r="B27" s="38" t="s">
        <v>185</v>
      </c>
      <c r="C27" s="38" t="s">
        <v>186</v>
      </c>
      <c r="D27" s="38" t="s">
        <v>239</v>
      </c>
      <c r="E27" s="37" t="s">
        <v>150</v>
      </c>
      <c r="F27" s="120" t="s">
        <v>195</v>
      </c>
      <c r="G27" s="61">
        <v>0.0</v>
      </c>
      <c r="H27" s="121">
        <v>0.0</v>
      </c>
      <c r="I27" s="121">
        <v>0.0</v>
      </c>
      <c r="J27" s="121">
        <v>0.0</v>
      </c>
      <c r="K27" s="121">
        <v>0.0</v>
      </c>
      <c r="L27" s="121">
        <v>0.0</v>
      </c>
      <c r="M27" s="121">
        <v>0.0</v>
      </c>
      <c r="N27" s="121">
        <v>0.0</v>
      </c>
      <c r="O27" s="121">
        <v>0.0</v>
      </c>
      <c r="P27" s="121">
        <v>0.0</v>
      </c>
      <c r="Q27" s="121">
        <v>0.0</v>
      </c>
      <c r="R27" s="121">
        <v>0.0</v>
      </c>
      <c r="S27" s="121">
        <v>0.0</v>
      </c>
      <c r="T27" s="122">
        <v>0.0</v>
      </c>
      <c r="U27" s="122">
        <v>0.0</v>
      </c>
      <c r="V27" s="122">
        <v>0.0</v>
      </c>
      <c r="W27" s="122">
        <v>0.0</v>
      </c>
      <c r="X27" s="122">
        <v>0.0</v>
      </c>
      <c r="Y27" s="122">
        <v>0.0</v>
      </c>
      <c r="Z27" s="122">
        <v>0.0</v>
      </c>
      <c r="AA27" s="122">
        <v>0.0</v>
      </c>
      <c r="AB27" s="122">
        <v>0.0</v>
      </c>
      <c r="AC27" s="122">
        <v>0.0</v>
      </c>
      <c r="AD27" s="122">
        <v>0.0</v>
      </c>
      <c r="AE27" s="122">
        <v>0.0</v>
      </c>
      <c r="AF27" s="122">
        <v>0.0</v>
      </c>
      <c r="AG27" s="122">
        <v>0.0</v>
      </c>
      <c r="AH27" s="123" t="str">
        <f t="shared" si="3"/>
        <v>проверка пройдена</v>
      </c>
      <c r="AI27" s="104">
        <f t="shared" si="4"/>
        <v>1</v>
      </c>
    </row>
    <row r="28" ht="14.25" customHeight="1">
      <c r="A28" s="82" t="s">
        <v>36</v>
      </c>
      <c r="B28" s="38" t="s">
        <v>185</v>
      </c>
      <c r="C28" s="38" t="s">
        <v>186</v>
      </c>
      <c r="D28" s="38" t="s">
        <v>239</v>
      </c>
      <c r="E28" s="37" t="s">
        <v>151</v>
      </c>
      <c r="F28" s="120" t="s">
        <v>196</v>
      </c>
      <c r="G28" s="61">
        <v>0.0</v>
      </c>
      <c r="H28" s="121">
        <v>0.0</v>
      </c>
      <c r="I28" s="121">
        <v>0.0</v>
      </c>
      <c r="J28" s="121">
        <v>0.0</v>
      </c>
      <c r="K28" s="121">
        <v>0.0</v>
      </c>
      <c r="L28" s="121">
        <v>0.0</v>
      </c>
      <c r="M28" s="121">
        <v>0.0</v>
      </c>
      <c r="N28" s="121">
        <v>0.0</v>
      </c>
      <c r="O28" s="121">
        <v>0.0</v>
      </c>
      <c r="P28" s="121">
        <v>0.0</v>
      </c>
      <c r="Q28" s="121">
        <v>0.0</v>
      </c>
      <c r="R28" s="121">
        <v>0.0</v>
      </c>
      <c r="S28" s="121">
        <v>0.0</v>
      </c>
      <c r="T28" s="122">
        <v>0.0</v>
      </c>
      <c r="U28" s="122">
        <v>0.0</v>
      </c>
      <c r="V28" s="122">
        <v>0.0</v>
      </c>
      <c r="W28" s="122">
        <v>0.0</v>
      </c>
      <c r="X28" s="122">
        <v>0.0</v>
      </c>
      <c r="Y28" s="122">
        <v>0.0</v>
      </c>
      <c r="Z28" s="122">
        <v>0.0</v>
      </c>
      <c r="AA28" s="122">
        <v>0.0</v>
      </c>
      <c r="AB28" s="122">
        <v>0.0</v>
      </c>
      <c r="AC28" s="122">
        <v>0.0</v>
      </c>
      <c r="AD28" s="122">
        <v>0.0</v>
      </c>
      <c r="AE28" s="122">
        <v>0.0</v>
      </c>
      <c r="AF28" s="122">
        <v>0.0</v>
      </c>
      <c r="AG28" s="122">
        <v>0.0</v>
      </c>
      <c r="AH28" s="123" t="str">
        <f t="shared" si="3"/>
        <v>проверка пройдена</v>
      </c>
      <c r="AI28" s="104">
        <f t="shared" si="4"/>
        <v>1</v>
      </c>
    </row>
    <row r="29" ht="14.25" customHeight="1">
      <c r="A29" s="82" t="s">
        <v>36</v>
      </c>
      <c r="B29" s="38" t="s">
        <v>185</v>
      </c>
      <c r="C29" s="38" t="s">
        <v>186</v>
      </c>
      <c r="D29" s="38" t="s">
        <v>239</v>
      </c>
      <c r="E29" s="37" t="s">
        <v>152</v>
      </c>
      <c r="F29" s="120" t="s">
        <v>191</v>
      </c>
      <c r="G29" s="61">
        <v>0.0</v>
      </c>
      <c r="H29" s="121">
        <v>0.0</v>
      </c>
      <c r="I29" s="121">
        <v>0.0</v>
      </c>
      <c r="J29" s="121">
        <v>0.0</v>
      </c>
      <c r="K29" s="121">
        <v>0.0</v>
      </c>
      <c r="L29" s="121">
        <v>0.0</v>
      </c>
      <c r="M29" s="121">
        <v>0.0</v>
      </c>
      <c r="N29" s="121">
        <v>0.0</v>
      </c>
      <c r="O29" s="121">
        <v>0.0</v>
      </c>
      <c r="P29" s="121">
        <v>0.0</v>
      </c>
      <c r="Q29" s="121">
        <v>0.0</v>
      </c>
      <c r="R29" s="121">
        <v>0.0</v>
      </c>
      <c r="S29" s="121">
        <v>0.0</v>
      </c>
      <c r="T29" s="122">
        <v>0.0</v>
      </c>
      <c r="U29" s="122">
        <v>0.0</v>
      </c>
      <c r="V29" s="122">
        <v>0.0</v>
      </c>
      <c r="W29" s="122">
        <v>0.0</v>
      </c>
      <c r="X29" s="122">
        <v>0.0</v>
      </c>
      <c r="Y29" s="122">
        <v>0.0</v>
      </c>
      <c r="Z29" s="122">
        <v>0.0</v>
      </c>
      <c r="AA29" s="122">
        <v>0.0</v>
      </c>
      <c r="AB29" s="122">
        <v>0.0</v>
      </c>
      <c r="AC29" s="122">
        <v>0.0</v>
      </c>
      <c r="AD29" s="122">
        <v>0.0</v>
      </c>
      <c r="AE29" s="122">
        <v>0.0</v>
      </c>
      <c r="AF29" s="122">
        <v>0.0</v>
      </c>
      <c r="AG29" s="122">
        <v>0.0</v>
      </c>
      <c r="AH29" s="123" t="str">
        <f t="shared" si="3"/>
        <v>проверка пройдена</v>
      </c>
      <c r="AI29" s="104">
        <f t="shared" si="4"/>
        <v>1</v>
      </c>
    </row>
    <row r="30" ht="14.25" customHeight="1">
      <c r="A30" s="86" t="s">
        <v>36</v>
      </c>
      <c r="B30" s="124" t="s">
        <v>185</v>
      </c>
      <c r="C30" s="124" t="s">
        <v>186</v>
      </c>
      <c r="D30" s="124" t="s">
        <v>239</v>
      </c>
      <c r="E30" s="125" t="s">
        <v>153</v>
      </c>
      <c r="F30" s="126" t="s">
        <v>192</v>
      </c>
      <c r="G30" s="70">
        <v>0.0</v>
      </c>
      <c r="H30" s="127">
        <v>0.0</v>
      </c>
      <c r="I30" s="127">
        <v>0.0</v>
      </c>
      <c r="J30" s="127">
        <v>0.0</v>
      </c>
      <c r="K30" s="127">
        <v>0.0</v>
      </c>
      <c r="L30" s="127">
        <v>0.0</v>
      </c>
      <c r="M30" s="127">
        <v>0.0</v>
      </c>
      <c r="N30" s="127">
        <v>0.0</v>
      </c>
      <c r="O30" s="127">
        <v>0.0</v>
      </c>
      <c r="P30" s="127">
        <v>0.0</v>
      </c>
      <c r="Q30" s="127">
        <v>0.0</v>
      </c>
      <c r="R30" s="127">
        <v>0.0</v>
      </c>
      <c r="S30" s="127">
        <v>0.0</v>
      </c>
      <c r="T30" s="128">
        <v>0.0</v>
      </c>
      <c r="U30" s="128">
        <v>0.0</v>
      </c>
      <c r="V30" s="128">
        <v>0.0</v>
      </c>
      <c r="W30" s="128">
        <v>0.0</v>
      </c>
      <c r="X30" s="128">
        <v>0.0</v>
      </c>
      <c r="Y30" s="128">
        <v>0.0</v>
      </c>
      <c r="Z30" s="128">
        <v>0.0</v>
      </c>
      <c r="AA30" s="128">
        <v>0.0</v>
      </c>
      <c r="AB30" s="128">
        <v>0.0</v>
      </c>
      <c r="AC30" s="128">
        <v>0.0</v>
      </c>
      <c r="AD30" s="128">
        <v>0.0</v>
      </c>
      <c r="AE30" s="128">
        <v>0.0</v>
      </c>
      <c r="AF30" s="128">
        <v>0.0</v>
      </c>
      <c r="AG30" s="128">
        <v>0.0</v>
      </c>
      <c r="AH30" s="129" t="str">
        <f t="shared" si="3"/>
        <v>проверка пройдена</v>
      </c>
      <c r="AI30" s="104">
        <f t="shared" si="4"/>
        <v>1</v>
      </c>
    </row>
    <row r="31" ht="14.25" customHeight="1">
      <c r="A31" s="79" t="s">
        <v>36</v>
      </c>
      <c r="B31" s="114" t="s">
        <v>185</v>
      </c>
      <c r="C31" s="114" t="s">
        <v>186</v>
      </c>
      <c r="D31" s="114" t="s">
        <v>201</v>
      </c>
      <c r="E31" s="115" t="s">
        <v>149</v>
      </c>
      <c r="F31" s="116" t="s">
        <v>194</v>
      </c>
      <c r="G31" s="51">
        <v>17.0</v>
      </c>
      <c r="H31" s="117">
        <v>8.0</v>
      </c>
      <c r="I31" s="117">
        <v>5.0</v>
      </c>
      <c r="J31" s="117">
        <v>8.0</v>
      </c>
      <c r="K31" s="117">
        <v>0.0</v>
      </c>
      <c r="L31" s="117">
        <v>2.0</v>
      </c>
      <c r="M31" s="117">
        <v>0.0</v>
      </c>
      <c r="N31" s="117">
        <v>1.0</v>
      </c>
      <c r="O31" s="117">
        <v>0.0</v>
      </c>
      <c r="P31" s="117">
        <v>4.0</v>
      </c>
      <c r="Q31" s="117">
        <v>0.0</v>
      </c>
      <c r="R31" s="117">
        <v>1.0</v>
      </c>
      <c r="S31" s="117">
        <v>0.0</v>
      </c>
      <c r="T31" s="118">
        <v>1.0</v>
      </c>
      <c r="U31" s="118">
        <v>0.0</v>
      </c>
      <c r="V31" s="118">
        <v>0.0</v>
      </c>
      <c r="W31" s="118">
        <v>0.0</v>
      </c>
      <c r="X31" s="118">
        <v>0.0</v>
      </c>
      <c r="Y31" s="118">
        <v>0.0</v>
      </c>
      <c r="Z31" s="118">
        <v>0.0</v>
      </c>
      <c r="AA31" s="118">
        <v>8.0</v>
      </c>
      <c r="AB31" s="118">
        <v>0.0</v>
      </c>
      <c r="AC31" s="118">
        <v>3.0</v>
      </c>
      <c r="AD31" s="118">
        <v>4.0</v>
      </c>
      <c r="AE31" s="118">
        <v>0.0</v>
      </c>
      <c r="AF31" s="118">
        <v>2.0</v>
      </c>
      <c r="AG31" s="118">
        <v>0.0</v>
      </c>
      <c r="AH31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104">
        <f t="shared" si="4"/>
        <v>2</v>
      </c>
    </row>
    <row r="32" ht="14.25" customHeight="1">
      <c r="A32" s="82" t="s">
        <v>36</v>
      </c>
      <c r="B32" s="38" t="s">
        <v>185</v>
      </c>
      <c r="C32" s="38" t="s">
        <v>186</v>
      </c>
      <c r="D32" s="38" t="s">
        <v>201</v>
      </c>
      <c r="E32" s="37" t="s">
        <v>150</v>
      </c>
      <c r="F32" s="120" t="s">
        <v>195</v>
      </c>
      <c r="G32" s="61">
        <v>0.0</v>
      </c>
      <c r="H32" s="121">
        <v>0.0</v>
      </c>
      <c r="I32" s="121">
        <v>0.0</v>
      </c>
      <c r="J32" s="121">
        <v>0.0</v>
      </c>
      <c r="K32" s="121">
        <v>0.0</v>
      </c>
      <c r="L32" s="121">
        <v>0.0</v>
      </c>
      <c r="M32" s="121">
        <v>0.0</v>
      </c>
      <c r="N32" s="121">
        <v>0.0</v>
      </c>
      <c r="O32" s="121">
        <v>0.0</v>
      </c>
      <c r="P32" s="121">
        <v>0.0</v>
      </c>
      <c r="Q32" s="121">
        <v>0.0</v>
      </c>
      <c r="R32" s="121">
        <v>0.0</v>
      </c>
      <c r="S32" s="121">
        <v>0.0</v>
      </c>
      <c r="T32" s="122">
        <v>0.0</v>
      </c>
      <c r="U32" s="122">
        <v>0.0</v>
      </c>
      <c r="V32" s="122">
        <v>0.0</v>
      </c>
      <c r="W32" s="122">
        <v>0.0</v>
      </c>
      <c r="X32" s="122">
        <v>0.0</v>
      </c>
      <c r="Y32" s="122">
        <v>0.0</v>
      </c>
      <c r="Z32" s="122">
        <v>0.0</v>
      </c>
      <c r="AA32" s="122">
        <v>0.0</v>
      </c>
      <c r="AB32" s="122">
        <v>0.0</v>
      </c>
      <c r="AC32" s="122">
        <v>0.0</v>
      </c>
      <c r="AD32" s="122">
        <v>0.0</v>
      </c>
      <c r="AE32" s="122">
        <v>0.0</v>
      </c>
      <c r="AF32" s="122">
        <v>0.0</v>
      </c>
      <c r="AG32" s="122">
        <v>0.0</v>
      </c>
      <c r="AH32" s="123" t="str">
        <f t="shared" si="3"/>
        <v>проверка пройдена</v>
      </c>
      <c r="AI32" s="104">
        <f t="shared" si="4"/>
        <v>1</v>
      </c>
    </row>
    <row r="33" ht="14.25" customHeight="1">
      <c r="A33" s="82" t="s">
        <v>36</v>
      </c>
      <c r="B33" s="38" t="s">
        <v>185</v>
      </c>
      <c r="C33" s="38" t="s">
        <v>186</v>
      </c>
      <c r="D33" s="38" t="s">
        <v>201</v>
      </c>
      <c r="E33" s="37" t="s">
        <v>151</v>
      </c>
      <c r="F33" s="120" t="s">
        <v>196</v>
      </c>
      <c r="G33" s="61">
        <v>0.0</v>
      </c>
      <c r="H33" s="121">
        <v>0.0</v>
      </c>
      <c r="I33" s="121">
        <v>0.0</v>
      </c>
      <c r="J33" s="121">
        <v>0.0</v>
      </c>
      <c r="K33" s="121">
        <v>0.0</v>
      </c>
      <c r="L33" s="121">
        <v>0.0</v>
      </c>
      <c r="M33" s="121">
        <v>0.0</v>
      </c>
      <c r="N33" s="121">
        <v>0.0</v>
      </c>
      <c r="O33" s="121">
        <v>0.0</v>
      </c>
      <c r="P33" s="121">
        <v>0.0</v>
      </c>
      <c r="Q33" s="121">
        <v>0.0</v>
      </c>
      <c r="R33" s="121">
        <v>0.0</v>
      </c>
      <c r="S33" s="121">
        <v>0.0</v>
      </c>
      <c r="T33" s="122">
        <v>0.0</v>
      </c>
      <c r="U33" s="122">
        <v>0.0</v>
      </c>
      <c r="V33" s="122">
        <v>0.0</v>
      </c>
      <c r="W33" s="122">
        <v>0.0</v>
      </c>
      <c r="X33" s="122">
        <v>0.0</v>
      </c>
      <c r="Y33" s="122">
        <v>0.0</v>
      </c>
      <c r="Z33" s="122">
        <v>0.0</v>
      </c>
      <c r="AA33" s="122">
        <v>0.0</v>
      </c>
      <c r="AB33" s="122">
        <v>0.0</v>
      </c>
      <c r="AC33" s="122">
        <v>0.0</v>
      </c>
      <c r="AD33" s="122">
        <v>0.0</v>
      </c>
      <c r="AE33" s="122">
        <v>0.0</v>
      </c>
      <c r="AF33" s="122">
        <v>0.0</v>
      </c>
      <c r="AG33" s="122">
        <v>0.0</v>
      </c>
      <c r="AH33" s="123" t="str">
        <f t="shared" si="3"/>
        <v>проверка пройдена</v>
      </c>
      <c r="AI33" s="104">
        <f t="shared" si="4"/>
        <v>1</v>
      </c>
    </row>
    <row r="34" ht="14.25" customHeight="1">
      <c r="A34" s="82" t="s">
        <v>36</v>
      </c>
      <c r="B34" s="38" t="s">
        <v>185</v>
      </c>
      <c r="C34" s="38" t="s">
        <v>186</v>
      </c>
      <c r="D34" s="38" t="s">
        <v>201</v>
      </c>
      <c r="E34" s="37" t="s">
        <v>152</v>
      </c>
      <c r="F34" s="120" t="s">
        <v>191</v>
      </c>
      <c r="G34" s="61">
        <v>0.0</v>
      </c>
      <c r="H34" s="121">
        <v>0.0</v>
      </c>
      <c r="I34" s="121">
        <v>0.0</v>
      </c>
      <c r="J34" s="121">
        <v>0.0</v>
      </c>
      <c r="K34" s="121">
        <v>0.0</v>
      </c>
      <c r="L34" s="121">
        <v>0.0</v>
      </c>
      <c r="M34" s="121">
        <v>0.0</v>
      </c>
      <c r="N34" s="121">
        <v>0.0</v>
      </c>
      <c r="O34" s="121">
        <v>0.0</v>
      </c>
      <c r="P34" s="121">
        <v>0.0</v>
      </c>
      <c r="Q34" s="121">
        <v>0.0</v>
      </c>
      <c r="R34" s="121">
        <v>0.0</v>
      </c>
      <c r="S34" s="121">
        <v>0.0</v>
      </c>
      <c r="T34" s="122">
        <v>0.0</v>
      </c>
      <c r="U34" s="122">
        <v>0.0</v>
      </c>
      <c r="V34" s="122">
        <v>0.0</v>
      </c>
      <c r="W34" s="122">
        <v>0.0</v>
      </c>
      <c r="X34" s="122">
        <v>0.0</v>
      </c>
      <c r="Y34" s="122">
        <v>0.0</v>
      </c>
      <c r="Z34" s="122">
        <v>0.0</v>
      </c>
      <c r="AA34" s="122">
        <v>0.0</v>
      </c>
      <c r="AB34" s="122">
        <v>0.0</v>
      </c>
      <c r="AC34" s="122">
        <v>0.0</v>
      </c>
      <c r="AD34" s="122">
        <v>0.0</v>
      </c>
      <c r="AE34" s="122">
        <v>0.0</v>
      </c>
      <c r="AF34" s="122">
        <v>0.0</v>
      </c>
      <c r="AG34" s="122">
        <v>0.0</v>
      </c>
      <c r="AH34" s="123" t="str">
        <f t="shared" si="3"/>
        <v>проверка пройдена</v>
      </c>
      <c r="AI34" s="104">
        <f t="shared" si="4"/>
        <v>1</v>
      </c>
    </row>
    <row r="35" ht="14.25" customHeight="1">
      <c r="A35" s="86" t="s">
        <v>36</v>
      </c>
      <c r="B35" s="124" t="s">
        <v>185</v>
      </c>
      <c r="C35" s="124" t="s">
        <v>186</v>
      </c>
      <c r="D35" s="124" t="s">
        <v>201</v>
      </c>
      <c r="E35" s="125" t="s">
        <v>153</v>
      </c>
      <c r="F35" s="126" t="s">
        <v>192</v>
      </c>
      <c r="G35" s="70">
        <v>0.0</v>
      </c>
      <c r="H35" s="127">
        <v>0.0</v>
      </c>
      <c r="I35" s="127">
        <v>0.0</v>
      </c>
      <c r="J35" s="127">
        <v>0.0</v>
      </c>
      <c r="K35" s="127">
        <v>0.0</v>
      </c>
      <c r="L35" s="127">
        <v>0.0</v>
      </c>
      <c r="M35" s="127">
        <v>0.0</v>
      </c>
      <c r="N35" s="127">
        <v>0.0</v>
      </c>
      <c r="O35" s="127">
        <v>0.0</v>
      </c>
      <c r="P35" s="127">
        <v>0.0</v>
      </c>
      <c r="Q35" s="127">
        <v>0.0</v>
      </c>
      <c r="R35" s="127">
        <v>0.0</v>
      </c>
      <c r="S35" s="127">
        <v>0.0</v>
      </c>
      <c r="T35" s="128">
        <v>0.0</v>
      </c>
      <c r="U35" s="128">
        <v>0.0</v>
      </c>
      <c r="V35" s="128">
        <v>0.0</v>
      </c>
      <c r="W35" s="128">
        <v>0.0</v>
      </c>
      <c r="X35" s="128">
        <v>0.0</v>
      </c>
      <c r="Y35" s="128">
        <v>0.0</v>
      </c>
      <c r="Z35" s="128">
        <v>0.0</v>
      </c>
      <c r="AA35" s="128">
        <v>0.0</v>
      </c>
      <c r="AB35" s="128">
        <v>0.0</v>
      </c>
      <c r="AC35" s="128">
        <v>0.0</v>
      </c>
      <c r="AD35" s="128">
        <v>0.0</v>
      </c>
      <c r="AE35" s="128">
        <v>0.0</v>
      </c>
      <c r="AF35" s="128">
        <v>0.0</v>
      </c>
      <c r="AG35" s="128">
        <v>0.0</v>
      </c>
      <c r="AH35" s="129" t="str">
        <f t="shared" si="3"/>
        <v>проверка пройдена</v>
      </c>
      <c r="AI35" s="104">
        <f t="shared" si="4"/>
        <v>1</v>
      </c>
    </row>
    <row r="36" ht="14.25" customHeight="1">
      <c r="A36" s="79" t="s">
        <v>36</v>
      </c>
      <c r="B36" s="114" t="s">
        <v>185</v>
      </c>
      <c r="C36" s="114" t="s">
        <v>186</v>
      </c>
      <c r="D36" s="114" t="s">
        <v>295</v>
      </c>
      <c r="E36" s="115" t="s">
        <v>149</v>
      </c>
      <c r="F36" s="116" t="s">
        <v>194</v>
      </c>
      <c r="G36" s="51">
        <v>21.0</v>
      </c>
      <c r="H36" s="117">
        <v>3.0</v>
      </c>
      <c r="I36" s="117">
        <v>3.0</v>
      </c>
      <c r="J36" s="117">
        <v>3.0</v>
      </c>
      <c r="K36" s="117">
        <v>0.0</v>
      </c>
      <c r="L36" s="117">
        <v>0.0</v>
      </c>
      <c r="M36" s="117">
        <v>1.0</v>
      </c>
      <c r="N36" s="117">
        <v>13.0</v>
      </c>
      <c r="O36" s="117">
        <v>0.0</v>
      </c>
      <c r="P36" s="117">
        <v>0.0</v>
      </c>
      <c r="Q36" s="117">
        <v>0.0</v>
      </c>
      <c r="R36" s="117">
        <v>1.0</v>
      </c>
      <c r="S36" s="117">
        <v>2.0</v>
      </c>
      <c r="T36" s="118">
        <v>0.0</v>
      </c>
      <c r="U36" s="118">
        <v>0.0</v>
      </c>
      <c r="V36" s="118">
        <v>0.0</v>
      </c>
      <c r="W36" s="118">
        <v>1.0</v>
      </c>
      <c r="X36" s="118">
        <v>0.0</v>
      </c>
      <c r="Y36" s="118">
        <v>0.0</v>
      </c>
      <c r="Z36" s="118">
        <v>0.0</v>
      </c>
      <c r="AA36" s="118">
        <v>4.0</v>
      </c>
      <c r="AB36" s="118">
        <v>0.0</v>
      </c>
      <c r="AC36" s="118">
        <v>0.0</v>
      </c>
      <c r="AD36" s="118">
        <v>14.0</v>
      </c>
      <c r="AE36" s="118">
        <v>0.0</v>
      </c>
      <c r="AF36" s="118">
        <v>3.0</v>
      </c>
      <c r="AG36" s="118">
        <v>0.0</v>
      </c>
      <c r="AH36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104">
        <f t="shared" si="4"/>
        <v>2</v>
      </c>
    </row>
    <row r="37" ht="14.25" customHeight="1">
      <c r="A37" s="82" t="s">
        <v>36</v>
      </c>
      <c r="B37" s="38" t="s">
        <v>185</v>
      </c>
      <c r="C37" s="38" t="s">
        <v>186</v>
      </c>
      <c r="D37" s="38" t="s">
        <v>295</v>
      </c>
      <c r="E37" s="37" t="s">
        <v>150</v>
      </c>
      <c r="F37" s="120" t="s">
        <v>195</v>
      </c>
      <c r="G37" s="61">
        <v>0.0</v>
      </c>
      <c r="H37" s="121">
        <v>0.0</v>
      </c>
      <c r="I37" s="121">
        <v>0.0</v>
      </c>
      <c r="J37" s="121">
        <v>0.0</v>
      </c>
      <c r="K37" s="121">
        <v>0.0</v>
      </c>
      <c r="L37" s="121">
        <v>0.0</v>
      </c>
      <c r="M37" s="121">
        <v>0.0</v>
      </c>
      <c r="N37" s="121">
        <v>0.0</v>
      </c>
      <c r="O37" s="121">
        <v>0.0</v>
      </c>
      <c r="P37" s="121">
        <v>0.0</v>
      </c>
      <c r="Q37" s="121">
        <v>0.0</v>
      </c>
      <c r="R37" s="121">
        <v>0.0</v>
      </c>
      <c r="S37" s="121">
        <v>0.0</v>
      </c>
      <c r="T37" s="122">
        <v>0.0</v>
      </c>
      <c r="U37" s="122">
        <v>0.0</v>
      </c>
      <c r="V37" s="122">
        <v>0.0</v>
      </c>
      <c r="W37" s="122">
        <v>0.0</v>
      </c>
      <c r="X37" s="122">
        <v>0.0</v>
      </c>
      <c r="Y37" s="122">
        <v>0.0</v>
      </c>
      <c r="Z37" s="122">
        <v>0.0</v>
      </c>
      <c r="AA37" s="122">
        <v>0.0</v>
      </c>
      <c r="AB37" s="122">
        <v>0.0</v>
      </c>
      <c r="AC37" s="122">
        <v>0.0</v>
      </c>
      <c r="AD37" s="122">
        <v>0.0</v>
      </c>
      <c r="AE37" s="122">
        <v>0.0</v>
      </c>
      <c r="AF37" s="122">
        <v>0.0</v>
      </c>
      <c r="AG37" s="122">
        <v>0.0</v>
      </c>
      <c r="AH37" s="123" t="str">
        <f t="shared" si="3"/>
        <v>проверка пройдена</v>
      </c>
      <c r="AI37" s="104">
        <f t="shared" si="4"/>
        <v>1</v>
      </c>
    </row>
    <row r="38" ht="14.25" customHeight="1">
      <c r="A38" s="82" t="s">
        <v>36</v>
      </c>
      <c r="B38" s="38" t="s">
        <v>185</v>
      </c>
      <c r="C38" s="38" t="s">
        <v>186</v>
      </c>
      <c r="D38" s="38" t="s">
        <v>295</v>
      </c>
      <c r="E38" s="37" t="s">
        <v>151</v>
      </c>
      <c r="F38" s="120" t="s">
        <v>196</v>
      </c>
      <c r="G38" s="61">
        <v>0.0</v>
      </c>
      <c r="H38" s="121">
        <v>0.0</v>
      </c>
      <c r="I38" s="121">
        <v>0.0</v>
      </c>
      <c r="J38" s="121">
        <v>0.0</v>
      </c>
      <c r="K38" s="121">
        <v>0.0</v>
      </c>
      <c r="L38" s="121">
        <v>0.0</v>
      </c>
      <c r="M38" s="121">
        <v>0.0</v>
      </c>
      <c r="N38" s="121">
        <v>0.0</v>
      </c>
      <c r="O38" s="121">
        <v>0.0</v>
      </c>
      <c r="P38" s="121">
        <v>0.0</v>
      </c>
      <c r="Q38" s="121">
        <v>0.0</v>
      </c>
      <c r="R38" s="121">
        <v>0.0</v>
      </c>
      <c r="S38" s="121">
        <v>0.0</v>
      </c>
      <c r="T38" s="122">
        <v>0.0</v>
      </c>
      <c r="U38" s="122">
        <v>0.0</v>
      </c>
      <c r="V38" s="122">
        <v>0.0</v>
      </c>
      <c r="W38" s="122">
        <v>0.0</v>
      </c>
      <c r="X38" s="122">
        <v>0.0</v>
      </c>
      <c r="Y38" s="122">
        <v>0.0</v>
      </c>
      <c r="Z38" s="122">
        <v>0.0</v>
      </c>
      <c r="AA38" s="122">
        <v>0.0</v>
      </c>
      <c r="AB38" s="122">
        <v>0.0</v>
      </c>
      <c r="AC38" s="122">
        <v>0.0</v>
      </c>
      <c r="AD38" s="122">
        <v>0.0</v>
      </c>
      <c r="AE38" s="122">
        <v>0.0</v>
      </c>
      <c r="AF38" s="122">
        <v>0.0</v>
      </c>
      <c r="AG38" s="122">
        <v>0.0</v>
      </c>
      <c r="AH38" s="123" t="str">
        <f t="shared" si="3"/>
        <v>проверка пройдена</v>
      </c>
      <c r="AI38" s="104">
        <f t="shared" si="4"/>
        <v>1</v>
      </c>
    </row>
    <row r="39" ht="14.25" customHeight="1">
      <c r="A39" s="82" t="s">
        <v>36</v>
      </c>
      <c r="B39" s="38" t="s">
        <v>185</v>
      </c>
      <c r="C39" s="38" t="s">
        <v>186</v>
      </c>
      <c r="D39" s="38" t="s">
        <v>295</v>
      </c>
      <c r="E39" s="37" t="s">
        <v>152</v>
      </c>
      <c r="F39" s="120" t="s">
        <v>191</v>
      </c>
      <c r="G39" s="61">
        <v>0.0</v>
      </c>
      <c r="H39" s="121">
        <v>0.0</v>
      </c>
      <c r="I39" s="121">
        <v>0.0</v>
      </c>
      <c r="J39" s="121">
        <v>0.0</v>
      </c>
      <c r="K39" s="121">
        <v>0.0</v>
      </c>
      <c r="L39" s="121">
        <v>0.0</v>
      </c>
      <c r="M39" s="121">
        <v>0.0</v>
      </c>
      <c r="N39" s="121">
        <v>0.0</v>
      </c>
      <c r="O39" s="121">
        <v>0.0</v>
      </c>
      <c r="P39" s="121">
        <v>0.0</v>
      </c>
      <c r="Q39" s="121">
        <v>0.0</v>
      </c>
      <c r="R39" s="121">
        <v>0.0</v>
      </c>
      <c r="S39" s="121">
        <v>0.0</v>
      </c>
      <c r="T39" s="122">
        <v>0.0</v>
      </c>
      <c r="U39" s="122">
        <v>0.0</v>
      </c>
      <c r="V39" s="122">
        <v>0.0</v>
      </c>
      <c r="W39" s="122">
        <v>0.0</v>
      </c>
      <c r="X39" s="122">
        <v>0.0</v>
      </c>
      <c r="Y39" s="122">
        <v>0.0</v>
      </c>
      <c r="Z39" s="122">
        <v>0.0</v>
      </c>
      <c r="AA39" s="122">
        <v>0.0</v>
      </c>
      <c r="AB39" s="122">
        <v>0.0</v>
      </c>
      <c r="AC39" s="122">
        <v>0.0</v>
      </c>
      <c r="AD39" s="122">
        <v>0.0</v>
      </c>
      <c r="AE39" s="122">
        <v>0.0</v>
      </c>
      <c r="AF39" s="122">
        <v>0.0</v>
      </c>
      <c r="AG39" s="122">
        <v>0.0</v>
      </c>
      <c r="AH39" s="123" t="str">
        <f t="shared" si="3"/>
        <v>проверка пройдена</v>
      </c>
      <c r="AI39" s="104">
        <f t="shared" si="4"/>
        <v>1</v>
      </c>
    </row>
    <row r="40" ht="14.25" customHeight="1">
      <c r="A40" s="86" t="s">
        <v>36</v>
      </c>
      <c r="B40" s="124" t="s">
        <v>185</v>
      </c>
      <c r="C40" s="124" t="s">
        <v>186</v>
      </c>
      <c r="D40" s="124" t="s">
        <v>295</v>
      </c>
      <c r="E40" s="125" t="s">
        <v>153</v>
      </c>
      <c r="F40" s="126" t="s">
        <v>192</v>
      </c>
      <c r="G40" s="70">
        <v>0.0</v>
      </c>
      <c r="H40" s="127">
        <v>0.0</v>
      </c>
      <c r="I40" s="127">
        <v>0.0</v>
      </c>
      <c r="J40" s="127">
        <v>0.0</v>
      </c>
      <c r="K40" s="127">
        <v>0.0</v>
      </c>
      <c r="L40" s="127">
        <v>0.0</v>
      </c>
      <c r="M40" s="127">
        <v>0.0</v>
      </c>
      <c r="N40" s="127">
        <v>0.0</v>
      </c>
      <c r="O40" s="127">
        <v>0.0</v>
      </c>
      <c r="P40" s="127">
        <v>0.0</v>
      </c>
      <c r="Q40" s="127">
        <v>0.0</v>
      </c>
      <c r="R40" s="127">
        <v>0.0</v>
      </c>
      <c r="S40" s="127">
        <v>0.0</v>
      </c>
      <c r="T40" s="128">
        <v>0.0</v>
      </c>
      <c r="U40" s="128">
        <v>0.0</v>
      </c>
      <c r="V40" s="128">
        <v>0.0</v>
      </c>
      <c r="W40" s="128">
        <v>0.0</v>
      </c>
      <c r="X40" s="128">
        <v>0.0</v>
      </c>
      <c r="Y40" s="128">
        <v>0.0</v>
      </c>
      <c r="Z40" s="128">
        <v>0.0</v>
      </c>
      <c r="AA40" s="128">
        <v>0.0</v>
      </c>
      <c r="AB40" s="128">
        <v>0.0</v>
      </c>
      <c r="AC40" s="128">
        <v>0.0</v>
      </c>
      <c r="AD40" s="128">
        <v>0.0</v>
      </c>
      <c r="AE40" s="128">
        <v>0.0</v>
      </c>
      <c r="AF40" s="128">
        <v>0.0</v>
      </c>
      <c r="AG40" s="128">
        <v>0.0</v>
      </c>
      <c r="AH40" s="129" t="str">
        <f t="shared" si="3"/>
        <v>проверка пройдена</v>
      </c>
      <c r="AI40" s="104">
        <f t="shared" si="4"/>
        <v>1</v>
      </c>
    </row>
    <row r="41" ht="14.25" customHeight="1">
      <c r="A41" s="79" t="s">
        <v>36</v>
      </c>
      <c r="B41" s="114" t="s">
        <v>185</v>
      </c>
      <c r="C41" s="114" t="s">
        <v>186</v>
      </c>
      <c r="D41" s="114" t="s">
        <v>254</v>
      </c>
      <c r="E41" s="115" t="s">
        <v>149</v>
      </c>
      <c r="F41" s="116" t="s">
        <v>194</v>
      </c>
      <c r="G41" s="51">
        <v>23.0</v>
      </c>
      <c r="H41" s="117">
        <v>19.0</v>
      </c>
      <c r="I41" s="117">
        <v>10.0</v>
      </c>
      <c r="J41" s="117">
        <v>19.0</v>
      </c>
      <c r="K41" s="117">
        <v>0.0</v>
      </c>
      <c r="L41" s="117">
        <v>0.0</v>
      </c>
      <c r="M41" s="117">
        <v>0.0</v>
      </c>
      <c r="N41" s="117">
        <v>3.0</v>
      </c>
      <c r="O41" s="117">
        <v>0.0</v>
      </c>
      <c r="P41" s="117">
        <v>0.0</v>
      </c>
      <c r="Q41" s="117">
        <v>0.0</v>
      </c>
      <c r="R41" s="117">
        <v>0.0</v>
      </c>
      <c r="S41" s="117">
        <v>1.0</v>
      </c>
      <c r="T41" s="118">
        <v>0.0</v>
      </c>
      <c r="U41" s="118">
        <v>0.0</v>
      </c>
      <c r="V41" s="118">
        <v>0.0</v>
      </c>
      <c r="W41" s="118">
        <v>0.0</v>
      </c>
      <c r="X41" s="118">
        <v>0.0</v>
      </c>
      <c r="Y41" s="118">
        <v>0.0</v>
      </c>
      <c r="Z41" s="118">
        <v>0.0</v>
      </c>
      <c r="AA41" s="118">
        <v>20.0</v>
      </c>
      <c r="AB41" s="118">
        <v>0.0</v>
      </c>
      <c r="AC41" s="118">
        <v>0.0</v>
      </c>
      <c r="AD41" s="118">
        <v>3.0</v>
      </c>
      <c r="AE41" s="118">
        <v>0.0</v>
      </c>
      <c r="AF41" s="118">
        <v>0.0</v>
      </c>
      <c r="AG41" s="118">
        <v>0.0</v>
      </c>
      <c r="AH41" s="119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104">
        <f t="shared" si="4"/>
        <v>2</v>
      </c>
    </row>
    <row r="42" ht="14.25" customHeight="1">
      <c r="A42" s="82" t="s">
        <v>36</v>
      </c>
      <c r="B42" s="38" t="s">
        <v>185</v>
      </c>
      <c r="C42" s="38" t="s">
        <v>186</v>
      </c>
      <c r="D42" s="38" t="s">
        <v>254</v>
      </c>
      <c r="E42" s="37" t="s">
        <v>150</v>
      </c>
      <c r="F42" s="120" t="s">
        <v>195</v>
      </c>
      <c r="G42" s="61">
        <v>1.0</v>
      </c>
      <c r="H42" s="121">
        <v>1.0</v>
      </c>
      <c r="I42" s="121">
        <v>1.0</v>
      </c>
      <c r="J42" s="121">
        <v>1.0</v>
      </c>
      <c r="K42" s="121">
        <v>0.0</v>
      </c>
      <c r="L42" s="121">
        <v>0.0</v>
      </c>
      <c r="M42" s="121">
        <v>0.0</v>
      </c>
      <c r="N42" s="121">
        <v>0.0</v>
      </c>
      <c r="O42" s="121">
        <v>0.0</v>
      </c>
      <c r="P42" s="121">
        <v>0.0</v>
      </c>
      <c r="Q42" s="121">
        <v>0.0</v>
      </c>
      <c r="R42" s="121">
        <v>0.0</v>
      </c>
      <c r="S42" s="121">
        <v>0.0</v>
      </c>
      <c r="T42" s="122">
        <v>0.0</v>
      </c>
      <c r="U42" s="122">
        <v>0.0</v>
      </c>
      <c r="V42" s="122">
        <v>0.0</v>
      </c>
      <c r="W42" s="122">
        <v>0.0</v>
      </c>
      <c r="X42" s="122">
        <v>0.0</v>
      </c>
      <c r="Y42" s="122">
        <v>0.0</v>
      </c>
      <c r="Z42" s="122">
        <v>0.0</v>
      </c>
      <c r="AA42" s="122">
        <v>0.0</v>
      </c>
      <c r="AB42" s="122">
        <v>0.0</v>
      </c>
      <c r="AC42" s="122">
        <v>0.0</v>
      </c>
      <c r="AD42" s="122">
        <v>0.0</v>
      </c>
      <c r="AE42" s="122">
        <v>0.0</v>
      </c>
      <c r="AF42" s="122">
        <v>0.0</v>
      </c>
      <c r="AG42" s="122">
        <v>0.0</v>
      </c>
      <c r="AH42" s="123" t="str">
        <f t="shared" si="3"/>
        <v>проверка пройдена</v>
      </c>
      <c r="AI42" s="104">
        <f t="shared" si="4"/>
        <v>1</v>
      </c>
    </row>
    <row r="43" ht="14.25" customHeight="1">
      <c r="A43" s="82" t="s">
        <v>36</v>
      </c>
      <c r="B43" s="38" t="s">
        <v>185</v>
      </c>
      <c r="C43" s="38" t="s">
        <v>186</v>
      </c>
      <c r="D43" s="38" t="s">
        <v>254</v>
      </c>
      <c r="E43" s="37" t="s">
        <v>151</v>
      </c>
      <c r="F43" s="120" t="s">
        <v>196</v>
      </c>
      <c r="G43" s="61">
        <v>1.0</v>
      </c>
      <c r="H43" s="121">
        <v>1.0</v>
      </c>
      <c r="I43" s="121">
        <v>1.0</v>
      </c>
      <c r="J43" s="121">
        <v>1.0</v>
      </c>
      <c r="K43" s="121">
        <v>0.0</v>
      </c>
      <c r="L43" s="121">
        <v>0.0</v>
      </c>
      <c r="M43" s="121">
        <v>0.0</v>
      </c>
      <c r="N43" s="121">
        <v>0.0</v>
      </c>
      <c r="O43" s="121">
        <v>0.0</v>
      </c>
      <c r="P43" s="121">
        <v>0.0</v>
      </c>
      <c r="Q43" s="121">
        <v>0.0</v>
      </c>
      <c r="R43" s="121">
        <v>0.0</v>
      </c>
      <c r="S43" s="121">
        <v>0.0</v>
      </c>
      <c r="T43" s="122">
        <v>0.0</v>
      </c>
      <c r="U43" s="122">
        <v>0.0</v>
      </c>
      <c r="V43" s="122">
        <v>0.0</v>
      </c>
      <c r="W43" s="122">
        <v>0.0</v>
      </c>
      <c r="X43" s="122">
        <v>0.0</v>
      </c>
      <c r="Y43" s="122">
        <v>0.0</v>
      </c>
      <c r="Z43" s="122">
        <v>0.0</v>
      </c>
      <c r="AA43" s="122">
        <v>0.0</v>
      </c>
      <c r="AB43" s="122">
        <v>0.0</v>
      </c>
      <c r="AC43" s="122">
        <v>0.0</v>
      </c>
      <c r="AD43" s="122">
        <v>0.0</v>
      </c>
      <c r="AE43" s="122">
        <v>0.0</v>
      </c>
      <c r="AF43" s="122">
        <v>0.0</v>
      </c>
      <c r="AG43" s="122">
        <v>0.0</v>
      </c>
      <c r="AH43" s="123" t="str">
        <f t="shared" si="3"/>
        <v>проверка пройдена</v>
      </c>
      <c r="AI43" s="104">
        <f t="shared" si="4"/>
        <v>1</v>
      </c>
    </row>
    <row r="44" ht="14.25" customHeight="1">
      <c r="A44" s="82" t="s">
        <v>36</v>
      </c>
      <c r="B44" s="38" t="s">
        <v>185</v>
      </c>
      <c r="C44" s="38" t="s">
        <v>186</v>
      </c>
      <c r="D44" s="38" t="s">
        <v>254</v>
      </c>
      <c r="E44" s="37" t="s">
        <v>152</v>
      </c>
      <c r="F44" s="120" t="s">
        <v>191</v>
      </c>
      <c r="G44" s="61">
        <v>0.0</v>
      </c>
      <c r="H44" s="121">
        <v>0.0</v>
      </c>
      <c r="I44" s="121">
        <v>0.0</v>
      </c>
      <c r="J44" s="121">
        <v>0.0</v>
      </c>
      <c r="K44" s="121">
        <v>0.0</v>
      </c>
      <c r="L44" s="121">
        <v>0.0</v>
      </c>
      <c r="M44" s="121">
        <v>0.0</v>
      </c>
      <c r="N44" s="121">
        <v>0.0</v>
      </c>
      <c r="O44" s="121">
        <v>0.0</v>
      </c>
      <c r="P44" s="121">
        <v>0.0</v>
      </c>
      <c r="Q44" s="121">
        <v>0.0</v>
      </c>
      <c r="R44" s="121">
        <v>0.0</v>
      </c>
      <c r="S44" s="121">
        <v>0.0</v>
      </c>
      <c r="T44" s="122">
        <v>0.0</v>
      </c>
      <c r="U44" s="122">
        <v>0.0</v>
      </c>
      <c r="V44" s="122">
        <v>0.0</v>
      </c>
      <c r="W44" s="122">
        <v>0.0</v>
      </c>
      <c r="X44" s="122">
        <v>0.0</v>
      </c>
      <c r="Y44" s="122">
        <v>0.0</v>
      </c>
      <c r="Z44" s="122">
        <v>0.0</v>
      </c>
      <c r="AA44" s="122">
        <v>0.0</v>
      </c>
      <c r="AB44" s="122">
        <v>0.0</v>
      </c>
      <c r="AC44" s="122">
        <v>0.0</v>
      </c>
      <c r="AD44" s="122">
        <v>0.0</v>
      </c>
      <c r="AE44" s="122">
        <v>0.0</v>
      </c>
      <c r="AF44" s="122">
        <v>0.0</v>
      </c>
      <c r="AG44" s="122">
        <v>0.0</v>
      </c>
      <c r="AH44" s="123" t="str">
        <f t="shared" si="3"/>
        <v>проверка пройдена</v>
      </c>
      <c r="AI44" s="104">
        <f t="shared" si="4"/>
        <v>1</v>
      </c>
    </row>
    <row r="45" ht="14.25" customHeight="1">
      <c r="A45" s="86" t="s">
        <v>36</v>
      </c>
      <c r="B45" s="124" t="s">
        <v>185</v>
      </c>
      <c r="C45" s="124" t="s">
        <v>186</v>
      </c>
      <c r="D45" s="124" t="s">
        <v>254</v>
      </c>
      <c r="E45" s="125" t="s">
        <v>153</v>
      </c>
      <c r="F45" s="126" t="s">
        <v>192</v>
      </c>
      <c r="G45" s="70">
        <v>0.0</v>
      </c>
      <c r="H45" s="127">
        <v>0.0</v>
      </c>
      <c r="I45" s="127">
        <v>0.0</v>
      </c>
      <c r="J45" s="127">
        <v>0.0</v>
      </c>
      <c r="K45" s="127">
        <v>0.0</v>
      </c>
      <c r="L45" s="127">
        <v>0.0</v>
      </c>
      <c r="M45" s="127">
        <v>0.0</v>
      </c>
      <c r="N45" s="127">
        <v>0.0</v>
      </c>
      <c r="O45" s="127">
        <v>0.0</v>
      </c>
      <c r="P45" s="127">
        <v>0.0</v>
      </c>
      <c r="Q45" s="127">
        <v>0.0</v>
      </c>
      <c r="R45" s="127">
        <v>0.0</v>
      </c>
      <c r="S45" s="127">
        <v>0.0</v>
      </c>
      <c r="T45" s="128">
        <v>0.0</v>
      </c>
      <c r="U45" s="128">
        <v>0.0</v>
      </c>
      <c r="V45" s="128">
        <v>0.0</v>
      </c>
      <c r="W45" s="128">
        <v>0.0</v>
      </c>
      <c r="X45" s="128">
        <v>0.0</v>
      </c>
      <c r="Y45" s="128">
        <v>0.0</v>
      </c>
      <c r="Z45" s="128">
        <v>0.0</v>
      </c>
      <c r="AA45" s="128">
        <v>0.0</v>
      </c>
      <c r="AB45" s="128">
        <v>0.0</v>
      </c>
      <c r="AC45" s="128">
        <v>0.0</v>
      </c>
      <c r="AD45" s="128">
        <v>0.0</v>
      </c>
      <c r="AE45" s="128">
        <v>0.0</v>
      </c>
      <c r="AF45" s="128">
        <v>0.0</v>
      </c>
      <c r="AG45" s="128">
        <v>0.0</v>
      </c>
      <c r="AH45" s="129" t="str">
        <f t="shared" si="3"/>
        <v>проверка пройдена</v>
      </c>
      <c r="AI45" s="104">
        <f t="shared" si="4"/>
        <v>1</v>
      </c>
    </row>
    <row r="46" ht="14.25" customHeight="1">
      <c r="A46" s="79" t="s">
        <v>36</v>
      </c>
      <c r="B46" s="114" t="s">
        <v>185</v>
      </c>
      <c r="C46" s="114" t="s">
        <v>186</v>
      </c>
      <c r="D46" s="114" t="s">
        <v>256</v>
      </c>
      <c r="E46" s="115" t="s">
        <v>149</v>
      </c>
      <c r="F46" s="116" t="s">
        <v>194</v>
      </c>
      <c r="G46" s="51">
        <v>19.0</v>
      </c>
      <c r="H46" s="117">
        <v>6.0</v>
      </c>
      <c r="I46" s="117">
        <v>6.0</v>
      </c>
      <c r="J46" s="117">
        <v>6.0</v>
      </c>
      <c r="K46" s="117">
        <v>0.0</v>
      </c>
      <c r="L46" s="117">
        <v>3.0</v>
      </c>
      <c r="M46" s="117">
        <v>0.0</v>
      </c>
      <c r="N46" s="117">
        <v>0.0</v>
      </c>
      <c r="O46" s="117">
        <v>0.0</v>
      </c>
      <c r="P46" s="117">
        <v>2.0</v>
      </c>
      <c r="Q46" s="117">
        <v>0.0</v>
      </c>
      <c r="R46" s="117">
        <v>2.0</v>
      </c>
      <c r="S46" s="117">
        <v>4.0</v>
      </c>
      <c r="T46" s="118">
        <v>2.0</v>
      </c>
      <c r="U46" s="118">
        <v>0.0</v>
      </c>
      <c r="V46" s="118">
        <v>0.0</v>
      </c>
      <c r="W46" s="118">
        <v>0.0</v>
      </c>
      <c r="X46" s="118">
        <v>0.0</v>
      </c>
      <c r="Y46" s="118">
        <v>0.0</v>
      </c>
      <c r="Z46" s="118">
        <v>0.0</v>
      </c>
      <c r="AA46" s="118">
        <v>0.0</v>
      </c>
      <c r="AB46" s="118">
        <v>0.0</v>
      </c>
      <c r="AC46" s="118">
        <v>0.0</v>
      </c>
      <c r="AD46" s="118">
        <v>0.0</v>
      </c>
      <c r="AE46" s="118">
        <v>0.0</v>
      </c>
      <c r="AF46" s="118">
        <v>0.0</v>
      </c>
      <c r="AG46" s="118">
        <v>0.0</v>
      </c>
      <c r="AH46" s="119" t="str">
        <f t="shared" si="3"/>
        <v>проверка пройдена</v>
      </c>
      <c r="AI46" s="104">
        <f t="shared" si="4"/>
        <v>1</v>
      </c>
    </row>
    <row r="47" ht="14.25" customHeight="1">
      <c r="A47" s="82" t="s">
        <v>36</v>
      </c>
      <c r="B47" s="38" t="s">
        <v>185</v>
      </c>
      <c r="C47" s="38" t="s">
        <v>186</v>
      </c>
      <c r="D47" s="38" t="s">
        <v>256</v>
      </c>
      <c r="E47" s="37" t="s">
        <v>150</v>
      </c>
      <c r="F47" s="120" t="s">
        <v>195</v>
      </c>
      <c r="G47" s="61">
        <v>0.0</v>
      </c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3" t="str">
        <f t="shared" si="3"/>
        <v>проверка пройдена</v>
      </c>
      <c r="AI47" s="104">
        <f t="shared" si="4"/>
        <v>1</v>
      </c>
    </row>
    <row r="48" ht="14.25" customHeight="1">
      <c r="A48" s="82" t="s">
        <v>36</v>
      </c>
      <c r="B48" s="38" t="s">
        <v>185</v>
      </c>
      <c r="C48" s="38" t="s">
        <v>186</v>
      </c>
      <c r="D48" s="38" t="s">
        <v>256</v>
      </c>
      <c r="E48" s="37" t="s">
        <v>151</v>
      </c>
      <c r="F48" s="120" t="s">
        <v>196</v>
      </c>
      <c r="G48" s="61">
        <v>0.0</v>
      </c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3" t="str">
        <f t="shared" si="3"/>
        <v>проверка пройдена</v>
      </c>
      <c r="AI48" s="104">
        <f t="shared" si="4"/>
        <v>1</v>
      </c>
    </row>
    <row r="49" ht="14.25" customHeight="1">
      <c r="A49" s="82" t="s">
        <v>36</v>
      </c>
      <c r="B49" s="38" t="s">
        <v>185</v>
      </c>
      <c r="C49" s="38" t="s">
        <v>186</v>
      </c>
      <c r="D49" s="38" t="s">
        <v>256</v>
      </c>
      <c r="E49" s="37" t="s">
        <v>152</v>
      </c>
      <c r="F49" s="120" t="s">
        <v>191</v>
      </c>
      <c r="G49" s="61">
        <v>0.0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3" t="str">
        <f t="shared" si="3"/>
        <v>проверка пройдена</v>
      </c>
      <c r="AI49" s="104">
        <f t="shared" si="4"/>
        <v>1</v>
      </c>
    </row>
    <row r="50" ht="14.25" customHeight="1">
      <c r="A50" s="86" t="s">
        <v>36</v>
      </c>
      <c r="B50" s="124" t="s">
        <v>185</v>
      </c>
      <c r="C50" s="124" t="s">
        <v>186</v>
      </c>
      <c r="D50" s="124" t="s">
        <v>256</v>
      </c>
      <c r="E50" s="125" t="s">
        <v>153</v>
      </c>
      <c r="F50" s="126" t="s">
        <v>192</v>
      </c>
      <c r="G50" s="70">
        <v>0.0</v>
      </c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9" t="str">
        <f t="shared" si="3"/>
        <v>проверка пройдена</v>
      </c>
      <c r="AI50" s="104">
        <f t="shared" si="4"/>
        <v>1</v>
      </c>
    </row>
    <row r="51" ht="15.75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7"/>
      <c r="AI51" s="104"/>
    </row>
    <row r="52" ht="15.75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7"/>
      <c r="AI52" s="104"/>
    </row>
    <row r="53" ht="15.75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7"/>
      <c r="AI53" s="104"/>
    </row>
    <row r="54" ht="15.75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7"/>
      <c r="AI54" s="104"/>
    </row>
    <row r="55" ht="15.75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7"/>
      <c r="AI55" s="104"/>
    </row>
    <row r="56" ht="15.75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7"/>
      <c r="AI56" s="104"/>
    </row>
    <row r="57" ht="15.75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7"/>
      <c r="AI57" s="104"/>
    </row>
    <row r="58" ht="15.7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7"/>
      <c r="AI58" s="104"/>
    </row>
    <row r="59" ht="15.75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7"/>
      <c r="AI59" s="104"/>
    </row>
    <row r="60" ht="15.75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7"/>
      <c r="AI60" s="104"/>
    </row>
    <row r="61" ht="15.75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7"/>
      <c r="AI61" s="104"/>
    </row>
    <row r="62" ht="15.75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7"/>
      <c r="AI62" s="104"/>
    </row>
    <row r="63" ht="15.75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7"/>
      <c r="AI63" s="104"/>
    </row>
    <row r="64" ht="15.75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7"/>
      <c r="AI64" s="104"/>
    </row>
    <row r="65" ht="15.75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7"/>
      <c r="AI65" s="104"/>
    </row>
    <row r="66" ht="15.75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7"/>
      <c r="AI66" s="104"/>
    </row>
    <row r="67" ht="15.75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7"/>
      <c r="AI67" s="104"/>
    </row>
    <row r="68" ht="15.75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7"/>
      <c r="AI68" s="104"/>
    </row>
    <row r="69" ht="15.75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7"/>
      <c r="AI69" s="104"/>
    </row>
    <row r="70" ht="15.75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7"/>
      <c r="AI70" s="104"/>
    </row>
    <row r="71" ht="15.7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7"/>
      <c r="AI71" s="104"/>
    </row>
    <row r="72" ht="15.75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7"/>
      <c r="AI72" s="104"/>
    </row>
    <row r="73" ht="15.75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7"/>
      <c r="AI73" s="104"/>
    </row>
    <row r="74" ht="15.75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7"/>
      <c r="AI74" s="104"/>
    </row>
    <row r="75" ht="15.75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7"/>
      <c r="AI75" s="104"/>
    </row>
    <row r="76" ht="15.75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7"/>
      <c r="AI76" s="104"/>
    </row>
    <row r="77" ht="15.75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7"/>
      <c r="AI77" s="104"/>
    </row>
    <row r="78" ht="15.75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7"/>
      <c r="AI78" s="104"/>
    </row>
    <row r="79" ht="15.75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7"/>
      <c r="AI79" s="104"/>
    </row>
    <row r="80" ht="15.75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7"/>
      <c r="AI80" s="104"/>
    </row>
    <row r="81" ht="15.75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7"/>
      <c r="AI81" s="104"/>
    </row>
    <row r="82" ht="15.75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7"/>
      <c r="AI82" s="104"/>
    </row>
    <row r="83" ht="15.75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7"/>
      <c r="AI83" s="104"/>
    </row>
    <row r="84" ht="15.7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7"/>
      <c r="AI84" s="104"/>
    </row>
    <row r="85" ht="15.75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7"/>
      <c r="AI85" s="104"/>
    </row>
    <row r="86" ht="15.75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7"/>
      <c r="AI86" s="104"/>
    </row>
    <row r="87" ht="15.75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7"/>
      <c r="AI87" s="104"/>
    </row>
    <row r="88" ht="15.75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7"/>
      <c r="AI88" s="104"/>
    </row>
    <row r="89" ht="15.75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7"/>
      <c r="AI89" s="104"/>
    </row>
    <row r="90" ht="15.75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7"/>
      <c r="AI90" s="104"/>
    </row>
    <row r="91" ht="15.75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7"/>
      <c r="AI91" s="104"/>
    </row>
    <row r="92" ht="15.75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7"/>
      <c r="AI92" s="104"/>
    </row>
    <row r="93" ht="15.75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7"/>
      <c r="AI93" s="104"/>
    </row>
    <row r="94" ht="15.75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7"/>
      <c r="AI94" s="104"/>
    </row>
    <row r="95" ht="15.75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7"/>
      <c r="AI95" s="104"/>
    </row>
    <row r="96" ht="15.75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7"/>
      <c r="AI96" s="104"/>
    </row>
    <row r="97" ht="15.75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7"/>
      <c r="AI97" s="104"/>
    </row>
    <row r="98" ht="15.75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7"/>
      <c r="AI98" s="104"/>
    </row>
    <row r="99" ht="15.75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7"/>
      <c r="AI99" s="104"/>
    </row>
    <row r="100" ht="15.75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7"/>
      <c r="AI100" s="104"/>
    </row>
    <row r="101" ht="15.75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7"/>
      <c r="AI101" s="104"/>
    </row>
    <row r="102" ht="15.75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7"/>
      <c r="AI102" s="104"/>
    </row>
    <row r="103" ht="15.7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7"/>
      <c r="AI103" s="104"/>
    </row>
    <row r="104" ht="15.75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7"/>
      <c r="AI104" s="104"/>
    </row>
    <row r="105" ht="15.75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7"/>
      <c r="AI105" s="104"/>
    </row>
    <row r="106" ht="15.75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7"/>
      <c r="AI106" s="104"/>
    </row>
    <row r="107" ht="15.75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7"/>
      <c r="AI107" s="104"/>
    </row>
    <row r="108" ht="15.75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7"/>
      <c r="AI108" s="104"/>
    </row>
    <row r="109" ht="15.75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7"/>
      <c r="AI109" s="104"/>
    </row>
    <row r="110" ht="15.75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7"/>
      <c r="AI110" s="104"/>
    </row>
    <row r="111" ht="15.75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7"/>
      <c r="AI111" s="104"/>
    </row>
    <row r="112" ht="15.75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7"/>
      <c r="AI112" s="104"/>
    </row>
    <row r="113" ht="15.75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7"/>
      <c r="AI113" s="104"/>
    </row>
    <row r="114" ht="15.75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7"/>
      <c r="AI114" s="104"/>
    </row>
    <row r="115" ht="15.75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7"/>
      <c r="AI115" s="104"/>
    </row>
    <row r="116" ht="15.7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7"/>
      <c r="AI116" s="104"/>
    </row>
    <row r="117" ht="15.75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7"/>
      <c r="AI117" s="104"/>
    </row>
    <row r="118" ht="15.75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7"/>
      <c r="AI118" s="104"/>
    </row>
    <row r="119" ht="15.75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7"/>
      <c r="AI119" s="104"/>
    </row>
    <row r="120" ht="15.75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7"/>
      <c r="AI120" s="104"/>
    </row>
    <row r="121" ht="15.75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7"/>
      <c r="AI121" s="104"/>
    </row>
    <row r="122" ht="15.75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7"/>
      <c r="AI122" s="104"/>
    </row>
    <row r="123" ht="15.75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7"/>
      <c r="AI123" s="104"/>
    </row>
    <row r="124" ht="15.75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7"/>
      <c r="AI124" s="104"/>
    </row>
    <row r="125" ht="15.75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7"/>
      <c r="AI125" s="104"/>
    </row>
    <row r="126" ht="15.75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7"/>
      <c r="AI126" s="104"/>
    </row>
    <row r="127" ht="15.75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7"/>
      <c r="AI127" s="104"/>
    </row>
    <row r="128" ht="15.75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7"/>
      <c r="AI128" s="104"/>
    </row>
    <row r="129" ht="15.7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7"/>
      <c r="AI129" s="104"/>
    </row>
    <row r="130" ht="15.75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7"/>
      <c r="AI130" s="104"/>
    </row>
    <row r="131" ht="15.75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7"/>
      <c r="AI131" s="104"/>
    </row>
    <row r="132" ht="15.75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7"/>
      <c r="AI132" s="104"/>
    </row>
    <row r="133" ht="15.75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7"/>
      <c r="AI133" s="104"/>
    </row>
    <row r="134" ht="15.75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7"/>
      <c r="AI134" s="104"/>
    </row>
    <row r="135" ht="15.75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7"/>
      <c r="AI135" s="104"/>
    </row>
    <row r="136" ht="15.75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7"/>
      <c r="AI136" s="104"/>
    </row>
    <row r="137" ht="15.75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7"/>
      <c r="AI137" s="104"/>
    </row>
    <row r="138" ht="15.75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7"/>
      <c r="AI138" s="104"/>
    </row>
    <row r="139" ht="15.75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7"/>
      <c r="AI139" s="104"/>
    </row>
    <row r="140" ht="15.75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7"/>
      <c r="AI140" s="104"/>
    </row>
    <row r="141" ht="15.75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7"/>
      <c r="AI141" s="104"/>
    </row>
    <row r="142" ht="15.75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7"/>
      <c r="AI142" s="104"/>
    </row>
    <row r="143" ht="15.75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7"/>
      <c r="AI143" s="104"/>
    </row>
    <row r="144" ht="15.75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7"/>
      <c r="AI144" s="104"/>
    </row>
    <row r="145" ht="15.75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7"/>
      <c r="AI145" s="104"/>
    </row>
    <row r="146" ht="15.75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7"/>
      <c r="AI146" s="104"/>
    </row>
    <row r="147" ht="15.75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7"/>
      <c r="AI147" s="104"/>
    </row>
    <row r="148" ht="15.7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7"/>
      <c r="AI148" s="104"/>
    </row>
    <row r="149" ht="15.75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7"/>
      <c r="AI149" s="104"/>
    </row>
    <row r="150" ht="15.75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7"/>
      <c r="AI150" s="104"/>
    </row>
    <row r="151" ht="15.75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7"/>
      <c r="AI151" s="104"/>
    </row>
    <row r="152" ht="15.75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7"/>
      <c r="AI152" s="104"/>
    </row>
    <row r="153" ht="15.75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7"/>
      <c r="AI153" s="104"/>
    </row>
    <row r="154" ht="15.75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7"/>
      <c r="AI154" s="104"/>
    </row>
    <row r="155" ht="15.75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7"/>
      <c r="AI155" s="104"/>
    </row>
    <row r="156" ht="15.75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7"/>
      <c r="AI156" s="104"/>
    </row>
    <row r="157" ht="15.75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7"/>
      <c r="AI157" s="104"/>
    </row>
    <row r="158" ht="15.75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7"/>
      <c r="AI158" s="104"/>
    </row>
    <row r="159" ht="15.75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7"/>
      <c r="AI159" s="104"/>
    </row>
    <row r="160" ht="15.75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7"/>
      <c r="AI160" s="104"/>
    </row>
    <row r="161" ht="15.7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7"/>
      <c r="AI161" s="104"/>
    </row>
    <row r="162" ht="15.75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7"/>
      <c r="AI162" s="104"/>
    </row>
    <row r="163" ht="15.75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7"/>
      <c r="AI163" s="104"/>
    </row>
    <row r="164" ht="15.75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7"/>
      <c r="AI164" s="104"/>
    </row>
    <row r="165" ht="15.75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7"/>
      <c r="AI165" s="104"/>
    </row>
    <row r="166" ht="15.75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7"/>
      <c r="AI166" s="104"/>
    </row>
    <row r="167" ht="15.75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7"/>
      <c r="AI167" s="104"/>
    </row>
    <row r="168" ht="15.75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7"/>
      <c r="AI168" s="104"/>
    </row>
    <row r="169" ht="15.75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7"/>
      <c r="AI169" s="104"/>
    </row>
    <row r="170" ht="15.75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7"/>
      <c r="AI170" s="104"/>
    </row>
    <row r="171" ht="15.75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7"/>
      <c r="AI171" s="104"/>
    </row>
    <row r="172" ht="15.75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7"/>
      <c r="AI172" s="104"/>
    </row>
    <row r="173" ht="15.75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7"/>
      <c r="AI173" s="104"/>
    </row>
    <row r="174" ht="15.7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7"/>
      <c r="AI174" s="104"/>
    </row>
    <row r="175" ht="15.75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7"/>
      <c r="AI175" s="104"/>
    </row>
    <row r="176" ht="15.75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7"/>
      <c r="AI176" s="104"/>
    </row>
    <row r="177" ht="15.75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7"/>
      <c r="AI177" s="104"/>
    </row>
    <row r="178" ht="15.75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7"/>
      <c r="AI178" s="104"/>
    </row>
    <row r="179" ht="15.75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7"/>
      <c r="AI179" s="104"/>
    </row>
    <row r="180" ht="15.75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7"/>
      <c r="AI180" s="104"/>
    </row>
    <row r="181" ht="15.75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7"/>
      <c r="AI181" s="104"/>
    </row>
    <row r="182" ht="15.75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7"/>
      <c r="AI182" s="104"/>
    </row>
    <row r="183" ht="15.75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7"/>
      <c r="AI183" s="104"/>
    </row>
    <row r="184" ht="15.75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7"/>
      <c r="AI184" s="104"/>
    </row>
    <row r="185" ht="15.75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7"/>
      <c r="AI185" s="104"/>
    </row>
    <row r="186" ht="15.75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7"/>
      <c r="AI186" s="104"/>
    </row>
    <row r="187" ht="15.75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7"/>
      <c r="AI187" s="104"/>
    </row>
    <row r="188" ht="15.75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7"/>
      <c r="AI188" s="104"/>
    </row>
    <row r="189" ht="15.75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7"/>
      <c r="AI189" s="104"/>
    </row>
    <row r="190" ht="15.75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7"/>
      <c r="AI190" s="104"/>
    </row>
    <row r="191" ht="15.75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7"/>
      <c r="AI191" s="104"/>
    </row>
    <row r="192" ht="15.75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7"/>
      <c r="AI192" s="104"/>
    </row>
    <row r="193" ht="15.7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7"/>
      <c r="AI193" s="104"/>
    </row>
    <row r="194" ht="15.75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7"/>
      <c r="AI194" s="104"/>
    </row>
    <row r="195" ht="15.75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7"/>
      <c r="AI195" s="104"/>
    </row>
    <row r="196" ht="15.75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7"/>
      <c r="AI196" s="104"/>
    </row>
    <row r="197" ht="15.75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7"/>
      <c r="AI197" s="104"/>
    </row>
    <row r="198" ht="15.75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7"/>
      <c r="AI198" s="104"/>
    </row>
    <row r="199" ht="15.75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7"/>
      <c r="AI199" s="104"/>
    </row>
    <row r="200" ht="15.75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7"/>
      <c r="AI200" s="104"/>
    </row>
    <row r="201" ht="15.75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7"/>
      <c r="AI201" s="104"/>
    </row>
    <row r="202" ht="15.75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7"/>
      <c r="AI202" s="104"/>
    </row>
    <row r="203" ht="15.75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7"/>
      <c r="AI203" s="104"/>
    </row>
    <row r="204" ht="15.75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7"/>
      <c r="AI204" s="104"/>
    </row>
    <row r="205" ht="15.75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7"/>
      <c r="AI205" s="104"/>
    </row>
    <row r="206" ht="15.7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7"/>
      <c r="AI206" s="104"/>
    </row>
    <row r="207" ht="15.75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7"/>
      <c r="AI207" s="104"/>
    </row>
    <row r="208" ht="15.75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7"/>
      <c r="AI208" s="104"/>
    </row>
    <row r="209" ht="15.75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7"/>
      <c r="AI209" s="104"/>
    </row>
    <row r="210" ht="15.75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7"/>
      <c r="AI210" s="104"/>
    </row>
    <row r="211" ht="15.75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7"/>
      <c r="AI211" s="104"/>
    </row>
    <row r="212" ht="15.75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7"/>
      <c r="AI212" s="104"/>
    </row>
    <row r="213" ht="15.75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7"/>
      <c r="AI213" s="104"/>
    </row>
    <row r="214" ht="15.75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7"/>
      <c r="AI214" s="104"/>
    </row>
    <row r="215" ht="15.75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7"/>
      <c r="AI215" s="104"/>
    </row>
    <row r="216" ht="15.75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7"/>
      <c r="AI216" s="104"/>
    </row>
    <row r="217" ht="15.75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7"/>
      <c r="AI217" s="104"/>
    </row>
    <row r="218" ht="15.75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7"/>
      <c r="AI218" s="104"/>
    </row>
    <row r="219" ht="15.7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7"/>
      <c r="AI219" s="104"/>
    </row>
    <row r="220" ht="15.75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7"/>
      <c r="AI220" s="104"/>
    </row>
    <row r="221" ht="15.75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7"/>
      <c r="AI221" s="104"/>
    </row>
    <row r="222" ht="15.75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7"/>
      <c r="AI222" s="104"/>
    </row>
    <row r="223" ht="15.75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7"/>
      <c r="AI223" s="104"/>
    </row>
    <row r="224" ht="15.75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7"/>
      <c r="AI224" s="104"/>
    </row>
    <row r="225" ht="15.75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7"/>
      <c r="AI225" s="104"/>
    </row>
    <row r="226" ht="15.75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7"/>
      <c r="AI226" s="104"/>
    </row>
    <row r="227" ht="15.75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7"/>
      <c r="AI227" s="104"/>
    </row>
    <row r="228" ht="15.75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7"/>
      <c r="AI228" s="104"/>
    </row>
    <row r="229" ht="15.75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7"/>
      <c r="AI229" s="104"/>
    </row>
    <row r="230" ht="15.75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7"/>
      <c r="AI230" s="104"/>
    </row>
    <row r="231" ht="15.75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7"/>
      <c r="AI231" s="104"/>
    </row>
    <row r="232" ht="15.75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7"/>
      <c r="AI232" s="104"/>
    </row>
    <row r="233" ht="15.75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7"/>
      <c r="AI233" s="104"/>
    </row>
    <row r="234" ht="15.75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7"/>
      <c r="AI234" s="104"/>
    </row>
    <row r="235" ht="15.75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7"/>
      <c r="AI235" s="104"/>
    </row>
    <row r="236" ht="15.75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7"/>
      <c r="AI236" s="104"/>
    </row>
    <row r="237" ht="15.75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7"/>
      <c r="AI237" s="104"/>
    </row>
    <row r="238" ht="15.7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7"/>
      <c r="AI238" s="104"/>
    </row>
    <row r="239" ht="15.75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7"/>
      <c r="AI239" s="104"/>
    </row>
    <row r="240" ht="15.75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7"/>
      <c r="AI240" s="104"/>
    </row>
    <row r="241" ht="15.75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7"/>
      <c r="AI241" s="104"/>
    </row>
    <row r="242" ht="15.75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7"/>
      <c r="AI242" s="104"/>
    </row>
    <row r="243" ht="15.75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7"/>
      <c r="AI243" s="104"/>
    </row>
    <row r="244" ht="15.75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7"/>
      <c r="AI244" s="104"/>
    </row>
    <row r="245" ht="15.75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7"/>
      <c r="AI245" s="104"/>
    </row>
    <row r="246" ht="15.75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7"/>
      <c r="AI246" s="104"/>
    </row>
    <row r="247" ht="15.75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7"/>
      <c r="AI247" s="104"/>
    </row>
    <row r="248" ht="15.75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7"/>
      <c r="AI248" s="104"/>
    </row>
    <row r="249" ht="15.75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7"/>
      <c r="AI249" s="104"/>
    </row>
    <row r="250" ht="15.75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7"/>
      <c r="AI250" s="104"/>
    </row>
    <row r="251" ht="15.7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7"/>
      <c r="AI251" s="104"/>
    </row>
    <row r="252" ht="15.75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7"/>
      <c r="AI252" s="104"/>
    </row>
    <row r="253" ht="15.75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7"/>
      <c r="AI253" s="104"/>
    </row>
    <row r="254" ht="15.75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7"/>
      <c r="AI254" s="104"/>
    </row>
    <row r="255" ht="15.75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7"/>
      <c r="AI255" s="104"/>
    </row>
    <row r="256" ht="15.75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7"/>
      <c r="AI256" s="104"/>
    </row>
    <row r="257" ht="15.75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7"/>
      <c r="AI257" s="104"/>
    </row>
    <row r="258" ht="15.75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7"/>
      <c r="AI258" s="104"/>
    </row>
    <row r="259" ht="15.75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7"/>
      <c r="AI259" s="104"/>
    </row>
    <row r="260" ht="15.75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7"/>
      <c r="AI260" s="104"/>
    </row>
    <row r="261" ht="15.75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7"/>
      <c r="AI261" s="104"/>
    </row>
    <row r="262" ht="15.75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7"/>
      <c r="AI262" s="104"/>
    </row>
    <row r="263" ht="15.75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7"/>
      <c r="AI263" s="104"/>
    </row>
    <row r="264" ht="15.7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7"/>
      <c r="AI264" s="104"/>
    </row>
    <row r="265" ht="15.75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7"/>
      <c r="AI265" s="104"/>
    </row>
    <row r="266" ht="15.75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7"/>
      <c r="AI266" s="104"/>
    </row>
    <row r="267" ht="15.75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7"/>
      <c r="AI267" s="104"/>
    </row>
    <row r="268" ht="15.75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7"/>
      <c r="AI268" s="104"/>
    </row>
    <row r="269" ht="15.75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7"/>
      <c r="AI269" s="104"/>
    </row>
    <row r="270" ht="15.75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7"/>
      <c r="AI270" s="104"/>
    </row>
    <row r="271" ht="15.75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7"/>
      <c r="AI271" s="104"/>
    </row>
    <row r="272" ht="15.75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7"/>
      <c r="AI272" s="104"/>
    </row>
    <row r="273" ht="15.75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7"/>
      <c r="AI273" s="104"/>
    </row>
    <row r="274" ht="15.75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7"/>
      <c r="AI274" s="104"/>
    </row>
    <row r="275" ht="15.75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7"/>
      <c r="AI275" s="104"/>
    </row>
    <row r="276" ht="15.75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7"/>
      <c r="AI276" s="104"/>
    </row>
    <row r="277" ht="15.75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7"/>
      <c r="AI277" s="104"/>
    </row>
    <row r="278" ht="15.75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7"/>
      <c r="AI278" s="104"/>
    </row>
    <row r="279" ht="15.75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7"/>
      <c r="AI279" s="104"/>
    </row>
    <row r="280" ht="15.75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7"/>
      <c r="AI280" s="104"/>
    </row>
    <row r="281" ht="15.75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7"/>
      <c r="AI281" s="104"/>
    </row>
    <row r="282" ht="15.75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7"/>
      <c r="AI282" s="104"/>
    </row>
    <row r="283" ht="15.7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7"/>
      <c r="AI283" s="104"/>
    </row>
    <row r="284" ht="15.75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7"/>
      <c r="AI284" s="104"/>
    </row>
    <row r="285" ht="15.75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7"/>
      <c r="AI285" s="104"/>
    </row>
    <row r="286" ht="15.75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7"/>
      <c r="AI286" s="104"/>
    </row>
    <row r="287" ht="15.75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7"/>
      <c r="AI287" s="104"/>
    </row>
    <row r="288" ht="15.75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7"/>
      <c r="AI288" s="104"/>
    </row>
    <row r="289" ht="15.75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7"/>
      <c r="AI289" s="104"/>
    </row>
    <row r="290" ht="15.75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7"/>
      <c r="AI290" s="104"/>
    </row>
    <row r="291" ht="15.75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7"/>
      <c r="AI291" s="104"/>
    </row>
    <row r="292" ht="15.75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7"/>
      <c r="AI292" s="104"/>
    </row>
    <row r="293" ht="15.75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7"/>
      <c r="AI293" s="104"/>
    </row>
    <row r="294" ht="15.75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7"/>
      <c r="AI294" s="104"/>
    </row>
    <row r="295" ht="15.75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7"/>
      <c r="AI295" s="104"/>
    </row>
    <row r="296" ht="15.7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7"/>
      <c r="AI296" s="104"/>
    </row>
    <row r="297" ht="15.75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7"/>
      <c r="AI297" s="104"/>
    </row>
    <row r="298" ht="15.75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7"/>
      <c r="AI298" s="104"/>
    </row>
    <row r="299" ht="15.75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7"/>
      <c r="AI299" s="104"/>
    </row>
    <row r="300" ht="15.75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7"/>
      <c r="AI300" s="104"/>
    </row>
    <row r="301" ht="15.75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7"/>
      <c r="AI301" s="104"/>
    </row>
    <row r="302" ht="15.75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7"/>
      <c r="AI302" s="104"/>
    </row>
    <row r="303" ht="15.75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7"/>
      <c r="AI303" s="104"/>
    </row>
    <row r="304" ht="15.75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7"/>
      <c r="AI304" s="104"/>
    </row>
    <row r="305" ht="15.75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7"/>
      <c r="AI305" s="104"/>
    </row>
    <row r="306" ht="15.75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7"/>
      <c r="AI306" s="104"/>
    </row>
    <row r="307" ht="15.75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7"/>
      <c r="AI307" s="104"/>
    </row>
    <row r="308" ht="15.75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7"/>
      <c r="AI308" s="104"/>
    </row>
    <row r="309" ht="15.7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7"/>
      <c r="AI309" s="104"/>
    </row>
    <row r="310" ht="15.75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7"/>
      <c r="AI310" s="104"/>
    </row>
    <row r="311" ht="15.75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7"/>
      <c r="AI311" s="104"/>
    </row>
    <row r="312" ht="15.75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7"/>
      <c r="AI312" s="104"/>
    </row>
    <row r="313" ht="15.75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7"/>
      <c r="AI313" s="104"/>
    </row>
    <row r="314" ht="15.75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7"/>
      <c r="AI314" s="104"/>
    </row>
    <row r="315" ht="15.75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7"/>
      <c r="AI315" s="104"/>
    </row>
    <row r="316" ht="15.75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7"/>
      <c r="AI316" s="104"/>
    </row>
    <row r="317" ht="15.75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7"/>
      <c r="AI317" s="104"/>
    </row>
    <row r="318" ht="15.75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7"/>
      <c r="AI318" s="104"/>
    </row>
    <row r="319" ht="15.75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7"/>
      <c r="AI319" s="104"/>
    </row>
    <row r="320" ht="15.75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7"/>
      <c r="AI320" s="104"/>
    </row>
    <row r="321" ht="15.75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7"/>
      <c r="AI321" s="104"/>
    </row>
    <row r="322" ht="15.75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7"/>
      <c r="AI322" s="104"/>
    </row>
    <row r="323" ht="15.75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7"/>
      <c r="AI323" s="104"/>
    </row>
    <row r="324" ht="15.75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7"/>
      <c r="AI324" s="104"/>
    </row>
    <row r="325" ht="15.75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7"/>
      <c r="AI325" s="104"/>
    </row>
    <row r="326" ht="15.75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7"/>
      <c r="AI326" s="104"/>
    </row>
    <row r="327" ht="15.75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7"/>
      <c r="AI327" s="104"/>
    </row>
    <row r="328" ht="15.7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7"/>
      <c r="AI328" s="104"/>
    </row>
    <row r="329" ht="15.75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7"/>
      <c r="AI329" s="104"/>
    </row>
    <row r="330" ht="15.75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7"/>
      <c r="AI330" s="104"/>
    </row>
    <row r="331" ht="15.75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7"/>
      <c r="AI331" s="104"/>
    </row>
    <row r="332" ht="15.75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7"/>
      <c r="AI332" s="104"/>
    </row>
    <row r="333" ht="15.75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7"/>
      <c r="AI333" s="104"/>
    </row>
    <row r="334" ht="15.75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7"/>
      <c r="AI334" s="104"/>
    </row>
    <row r="335" ht="15.75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7"/>
      <c r="AI335" s="104"/>
    </row>
    <row r="336" ht="15.75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7"/>
      <c r="AI336" s="104"/>
    </row>
    <row r="337" ht="15.75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7"/>
      <c r="AI337" s="104"/>
    </row>
    <row r="338" ht="15.75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7"/>
      <c r="AI338" s="104"/>
    </row>
    <row r="339" ht="15.75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7"/>
      <c r="AI339" s="104"/>
    </row>
    <row r="340" ht="15.75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7"/>
      <c r="AI340" s="104"/>
    </row>
    <row r="341" ht="15.7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7"/>
      <c r="AI341" s="104"/>
    </row>
    <row r="342" ht="15.75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7"/>
      <c r="AI342" s="104"/>
    </row>
    <row r="343" ht="15.75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7"/>
      <c r="AI343" s="104"/>
    </row>
    <row r="344" ht="15.75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7"/>
      <c r="AI344" s="104"/>
    </row>
    <row r="345" ht="15.75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7"/>
      <c r="AI345" s="104"/>
    </row>
    <row r="346" ht="15.75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7"/>
      <c r="AI346" s="104"/>
    </row>
    <row r="347" ht="15.75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7"/>
      <c r="AI347" s="104"/>
    </row>
    <row r="348" ht="15.75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7"/>
      <c r="AI348" s="104"/>
    </row>
    <row r="349" ht="15.75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7"/>
      <c r="AI349" s="104"/>
    </row>
    <row r="350" ht="15.75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7"/>
      <c r="AI350" s="104"/>
    </row>
    <row r="351" ht="15.75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7"/>
      <c r="AI351" s="104"/>
    </row>
    <row r="352" ht="15.75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7"/>
      <c r="AI352" s="104"/>
    </row>
    <row r="353" ht="15.75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7"/>
      <c r="AI353" s="104"/>
    </row>
    <row r="354" ht="15.7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7"/>
      <c r="AI354" s="104"/>
    </row>
    <row r="355" ht="15.75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7"/>
      <c r="AI355" s="104"/>
    </row>
    <row r="356" ht="15.75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7"/>
      <c r="AI356" s="104"/>
    </row>
    <row r="357" ht="15.75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7"/>
      <c r="AI357" s="104"/>
    </row>
    <row r="358" ht="15.75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7"/>
      <c r="AI358" s="104"/>
    </row>
    <row r="359" ht="15.75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7"/>
      <c r="AI359" s="104"/>
    </row>
    <row r="360" ht="15.75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7"/>
      <c r="AI360" s="104"/>
    </row>
    <row r="361" ht="15.75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7"/>
      <c r="AI361" s="104"/>
    </row>
    <row r="362" ht="15.75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7"/>
      <c r="AI362" s="104"/>
    </row>
    <row r="363" ht="15.75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7"/>
      <c r="AI363" s="104"/>
    </row>
    <row r="364" ht="15.75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7"/>
      <c r="AI364" s="104"/>
    </row>
    <row r="365" ht="15.75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7"/>
      <c r="AI365" s="104"/>
    </row>
    <row r="366" ht="15.75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7"/>
      <c r="AI366" s="104"/>
    </row>
    <row r="367" ht="15.75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7"/>
      <c r="AI367" s="104"/>
    </row>
    <row r="368" ht="15.75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7"/>
      <c r="AI368" s="104"/>
    </row>
    <row r="369" ht="15.75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7"/>
      <c r="AI369" s="104"/>
    </row>
    <row r="370" ht="15.75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7"/>
      <c r="AI370" s="104"/>
    </row>
    <row r="371" ht="15.75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7"/>
      <c r="AI371" s="104"/>
    </row>
    <row r="372" ht="15.75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7"/>
      <c r="AI372" s="104"/>
    </row>
    <row r="373" ht="15.7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7"/>
      <c r="AI373" s="104"/>
    </row>
    <row r="374" ht="15.75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7"/>
      <c r="AI374" s="104"/>
    </row>
    <row r="375" ht="15.75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7"/>
      <c r="AI375" s="104"/>
    </row>
    <row r="376" ht="15.75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7"/>
      <c r="AI376" s="104"/>
    </row>
    <row r="377" ht="15.75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7"/>
      <c r="AI377" s="104"/>
    </row>
    <row r="378" ht="15.75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7"/>
      <c r="AI378" s="104"/>
    </row>
    <row r="379" ht="15.75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7"/>
      <c r="AI379" s="104"/>
    </row>
    <row r="380" ht="15.75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7"/>
      <c r="AI380" s="104"/>
    </row>
    <row r="381" ht="15.75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7"/>
      <c r="AI381" s="104"/>
    </row>
    <row r="382" ht="15.75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7"/>
      <c r="AI382" s="104"/>
    </row>
    <row r="383" ht="15.75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7"/>
      <c r="AI383" s="104"/>
    </row>
    <row r="384" ht="15.75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7"/>
      <c r="AI384" s="104"/>
    </row>
    <row r="385" ht="15.75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7"/>
      <c r="AI385" s="104"/>
    </row>
    <row r="386" ht="15.7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7"/>
      <c r="AI386" s="104"/>
    </row>
    <row r="387" ht="15.75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7"/>
      <c r="AI387" s="104"/>
    </row>
    <row r="388" ht="15.75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7"/>
      <c r="AI388" s="104"/>
    </row>
    <row r="389" ht="15.75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7"/>
      <c r="AI389" s="104"/>
    </row>
    <row r="390" ht="15.75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7"/>
      <c r="AI390" s="104"/>
    </row>
    <row r="391" ht="15.75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7"/>
      <c r="AI391" s="104"/>
    </row>
    <row r="392" ht="15.75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7"/>
      <c r="AI392" s="104"/>
    </row>
    <row r="393" ht="15.75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7"/>
      <c r="AI393" s="104"/>
    </row>
    <row r="394" ht="15.75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7"/>
      <c r="AI394" s="104"/>
    </row>
    <row r="395" ht="15.75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7"/>
      <c r="AI395" s="104"/>
    </row>
    <row r="396" ht="15.75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7"/>
      <c r="AI396" s="104"/>
    </row>
    <row r="397" ht="15.75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7"/>
      <c r="AI397" s="104"/>
    </row>
    <row r="398" ht="15.75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7"/>
      <c r="AI398" s="104"/>
    </row>
    <row r="399" ht="15.7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7"/>
      <c r="AI399" s="104"/>
    </row>
    <row r="400" ht="15.75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7"/>
      <c r="AI400" s="104"/>
    </row>
    <row r="401" ht="15.75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7"/>
      <c r="AI401" s="104"/>
    </row>
    <row r="402" ht="15.75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7"/>
      <c r="AI402" s="104"/>
    </row>
    <row r="403" ht="15.75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7"/>
      <c r="AI403" s="104"/>
    </row>
    <row r="404" ht="15.75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7"/>
      <c r="AI404" s="104"/>
    </row>
    <row r="405" ht="15.75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7"/>
      <c r="AI405" s="104"/>
    </row>
    <row r="406" ht="15.75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7"/>
      <c r="AI406" s="104"/>
    </row>
    <row r="407" ht="15.75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7"/>
      <c r="AI407" s="104"/>
    </row>
    <row r="408" ht="15.75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7"/>
      <c r="AI408" s="104"/>
    </row>
    <row r="409" ht="15.75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7"/>
      <c r="AI409" s="104"/>
    </row>
    <row r="410" ht="15.75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7"/>
      <c r="AI410" s="104"/>
    </row>
    <row r="411" ht="15.75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7"/>
      <c r="AI411" s="104"/>
    </row>
    <row r="412" ht="15.75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7"/>
      <c r="AI412" s="104"/>
    </row>
    <row r="413" ht="15.75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7"/>
      <c r="AI413" s="104"/>
    </row>
    <row r="414" ht="15.75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7"/>
      <c r="AI414" s="104"/>
    </row>
    <row r="415" ht="15.75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7"/>
      <c r="AI415" s="104"/>
    </row>
    <row r="416" ht="15.75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7"/>
      <c r="AI416" s="104"/>
    </row>
    <row r="417" ht="15.75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7"/>
      <c r="AI417" s="104"/>
    </row>
    <row r="418" ht="15.7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7"/>
      <c r="AI418" s="104"/>
    </row>
    <row r="419" ht="15.75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7"/>
      <c r="AI419" s="104"/>
    </row>
    <row r="420" ht="15.75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7"/>
      <c r="AI420" s="104"/>
    </row>
    <row r="421" ht="15.75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7"/>
      <c r="AI421" s="104"/>
    </row>
    <row r="422" ht="15.75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7"/>
      <c r="AI422" s="104"/>
    </row>
    <row r="423" ht="15.75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7"/>
      <c r="AI423" s="104"/>
    </row>
    <row r="424" ht="15.75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7"/>
      <c r="AI424" s="104"/>
    </row>
    <row r="425" ht="15.75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7"/>
      <c r="AI425" s="104"/>
    </row>
    <row r="426" ht="15.75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7"/>
      <c r="AI426" s="104"/>
    </row>
    <row r="427" ht="15.75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7"/>
      <c r="AI427" s="104"/>
    </row>
    <row r="428" ht="15.75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7"/>
      <c r="AI428" s="104"/>
    </row>
    <row r="429" ht="15.75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7"/>
      <c r="AI429" s="104"/>
    </row>
    <row r="430" ht="15.75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7"/>
      <c r="AI430" s="104"/>
    </row>
    <row r="431" ht="15.7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7"/>
      <c r="AI431" s="104"/>
    </row>
    <row r="432" ht="15.75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7"/>
      <c r="AI432" s="104"/>
    </row>
    <row r="433" ht="15.75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7"/>
      <c r="AI433" s="104"/>
    </row>
    <row r="434" ht="15.75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7"/>
      <c r="AI434" s="104"/>
    </row>
    <row r="435" ht="15.75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7"/>
      <c r="AI435" s="104"/>
    </row>
    <row r="436" ht="15.75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7"/>
      <c r="AI436" s="104"/>
    </row>
    <row r="437" ht="15.75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7"/>
      <c r="AI437" s="104"/>
    </row>
    <row r="438" ht="15.75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7"/>
      <c r="AI438" s="104"/>
    </row>
    <row r="439" ht="15.75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7"/>
      <c r="AI439" s="104"/>
    </row>
    <row r="440" ht="15.75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7"/>
      <c r="AI440" s="104"/>
    </row>
    <row r="441" ht="15.75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7"/>
      <c r="AI441" s="104"/>
    </row>
    <row r="442" ht="15.75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7"/>
      <c r="AI442" s="104"/>
    </row>
    <row r="443" ht="15.75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7"/>
      <c r="AI443" s="104"/>
    </row>
    <row r="444" ht="15.7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7"/>
      <c r="AI444" s="104"/>
    </row>
    <row r="445" ht="15.75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7"/>
      <c r="AI445" s="104"/>
    </row>
    <row r="446" ht="15.75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7"/>
      <c r="AI446" s="104"/>
    </row>
    <row r="447" ht="15.75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7"/>
      <c r="AI447" s="104"/>
    </row>
    <row r="448" ht="15.75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7"/>
      <c r="AI448" s="104"/>
    </row>
    <row r="449" ht="15.75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7"/>
      <c r="AI449" s="104"/>
    </row>
    <row r="450" ht="15.75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7"/>
      <c r="AI450" s="104"/>
    </row>
    <row r="451" ht="15.75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7"/>
      <c r="AI451" s="104"/>
    </row>
    <row r="452" ht="15.75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7"/>
      <c r="AI452" s="104"/>
    </row>
    <row r="453" ht="15.75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7"/>
      <c r="AI453" s="104"/>
    </row>
    <row r="454" ht="15.75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7"/>
      <c r="AI454" s="104"/>
    </row>
    <row r="455" ht="15.75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7"/>
      <c r="AI455" s="104"/>
    </row>
    <row r="456" ht="15.75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7"/>
      <c r="AI456" s="104"/>
    </row>
    <row r="457" ht="15.75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7"/>
      <c r="AI457" s="104"/>
    </row>
    <row r="458" ht="15.75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7"/>
      <c r="AI458" s="104"/>
    </row>
    <row r="459" ht="15.75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7"/>
      <c r="AI459" s="104"/>
    </row>
    <row r="460" ht="15.75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7"/>
      <c r="AI460" s="104"/>
    </row>
    <row r="461" ht="15.75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7"/>
      <c r="AI461" s="104"/>
    </row>
    <row r="462" ht="15.75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7"/>
      <c r="AI462" s="104"/>
    </row>
    <row r="463" ht="15.7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7"/>
      <c r="AI463" s="104"/>
    </row>
    <row r="464" ht="15.75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7"/>
      <c r="AI464" s="104"/>
    </row>
    <row r="465" ht="15.75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7"/>
      <c r="AI465" s="104"/>
    </row>
    <row r="466" ht="15.75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7"/>
      <c r="AI466" s="104"/>
    </row>
    <row r="467" ht="15.75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7"/>
      <c r="AI467" s="104"/>
    </row>
    <row r="468" ht="15.75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7"/>
      <c r="AI468" s="104"/>
    </row>
    <row r="469" ht="15.75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7"/>
      <c r="AI469" s="104"/>
    </row>
    <row r="470" ht="15.75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7"/>
      <c r="AI470" s="104"/>
    </row>
    <row r="471" ht="15.75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7"/>
      <c r="AI471" s="104"/>
    </row>
    <row r="472" ht="15.75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7"/>
      <c r="AI472" s="104"/>
    </row>
    <row r="473" ht="15.75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7"/>
      <c r="AI473" s="104"/>
    </row>
    <row r="474" ht="15.75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7"/>
      <c r="AI474" s="104"/>
    </row>
    <row r="475" ht="15.75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7"/>
      <c r="AI475" s="104"/>
    </row>
    <row r="476" ht="15.7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7"/>
      <c r="AI476" s="104"/>
    </row>
    <row r="477" ht="15.75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7"/>
      <c r="AI477" s="104"/>
    </row>
    <row r="478" ht="15.75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7"/>
      <c r="AI478" s="104"/>
    </row>
    <row r="479" ht="15.75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7"/>
      <c r="AI479" s="104"/>
    </row>
    <row r="480" ht="15.75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7"/>
      <c r="AI480" s="104"/>
    </row>
    <row r="481" ht="15.75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7"/>
      <c r="AI481" s="104"/>
    </row>
    <row r="482" ht="15.75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7"/>
      <c r="AI482" s="104"/>
    </row>
    <row r="483" ht="15.75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7"/>
      <c r="AI483" s="104"/>
    </row>
    <row r="484" ht="15.75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7"/>
      <c r="AI484" s="104"/>
    </row>
    <row r="485" ht="15.75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7"/>
      <c r="AI485" s="104"/>
    </row>
    <row r="486" ht="15.75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7"/>
      <c r="AI486" s="104"/>
    </row>
    <row r="487" ht="15.75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7"/>
      <c r="AI487" s="104"/>
    </row>
    <row r="488" ht="15.75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7"/>
      <c r="AI488" s="104"/>
    </row>
    <row r="489" ht="15.7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7"/>
      <c r="AI489" s="104"/>
    </row>
    <row r="490" ht="15.75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7"/>
      <c r="AI490" s="104"/>
    </row>
    <row r="491" ht="15.75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7"/>
      <c r="AI491" s="104"/>
    </row>
    <row r="492" ht="15.75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7"/>
      <c r="AI492" s="104"/>
    </row>
    <row r="493" ht="15.75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7"/>
      <c r="AI493" s="104"/>
    </row>
    <row r="494" ht="15.75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7"/>
      <c r="AI494" s="104"/>
    </row>
    <row r="495" ht="15.75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7"/>
      <c r="AI495" s="104"/>
    </row>
    <row r="496" ht="15.75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7"/>
      <c r="AI496" s="104"/>
    </row>
    <row r="497" ht="15.75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7"/>
      <c r="AI497" s="104"/>
    </row>
    <row r="498" ht="15.75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7"/>
      <c r="AI498" s="104"/>
    </row>
    <row r="499" ht="15.75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7"/>
      <c r="AI499" s="104"/>
    </row>
    <row r="500" ht="15.75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7"/>
      <c r="AI500" s="104"/>
    </row>
    <row r="501" ht="15.75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7"/>
      <c r="AI501" s="104"/>
    </row>
    <row r="502" ht="15.75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7"/>
      <c r="AI502" s="104"/>
    </row>
    <row r="503" ht="15.75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7"/>
      <c r="AI503" s="104"/>
    </row>
    <row r="504" ht="15.75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7"/>
      <c r="AI504" s="104"/>
    </row>
    <row r="505" ht="15.75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7"/>
      <c r="AI505" s="104"/>
    </row>
    <row r="506" ht="15.75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7"/>
      <c r="AI506" s="104"/>
    </row>
    <row r="507" ht="15.75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7"/>
      <c r="AI507" s="104"/>
    </row>
    <row r="508" ht="15.7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7"/>
      <c r="AI508" s="104"/>
    </row>
    <row r="509" ht="15.75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7"/>
      <c r="AI509" s="104"/>
    </row>
    <row r="510" ht="15.75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7"/>
      <c r="AI510" s="104"/>
    </row>
    <row r="511" ht="15.75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7"/>
      <c r="AI511" s="104"/>
    </row>
    <row r="512" ht="15.75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7"/>
      <c r="AI512" s="104"/>
    </row>
    <row r="513" ht="15.75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7"/>
      <c r="AI513" s="104"/>
    </row>
    <row r="514" ht="15.75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7"/>
      <c r="AI514" s="104"/>
    </row>
    <row r="515" ht="15.75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7"/>
      <c r="AI515" s="104"/>
    </row>
    <row r="516" ht="15.75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7"/>
      <c r="AI516" s="104"/>
    </row>
    <row r="517" ht="15.75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7"/>
      <c r="AI517" s="104"/>
    </row>
    <row r="518" ht="15.75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7"/>
      <c r="AI518" s="104"/>
    </row>
    <row r="519" ht="15.75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7"/>
      <c r="AI519" s="104"/>
    </row>
    <row r="520" ht="15.75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7"/>
      <c r="AI520" s="104"/>
    </row>
    <row r="521" ht="15.7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7"/>
      <c r="AI521" s="104"/>
    </row>
    <row r="522" ht="15.75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7"/>
      <c r="AI522" s="104"/>
    </row>
    <row r="523" ht="15.75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7"/>
      <c r="AI523" s="104"/>
    </row>
    <row r="524" ht="15.75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7"/>
      <c r="AI524" s="104"/>
    </row>
    <row r="525" ht="15.75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7"/>
      <c r="AI525" s="104"/>
    </row>
    <row r="526" ht="15.75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7"/>
      <c r="AI526" s="104"/>
    </row>
    <row r="527" ht="15.75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7"/>
      <c r="AI527" s="104"/>
    </row>
    <row r="528" ht="15.75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7"/>
      <c r="AI528" s="104"/>
    </row>
    <row r="529" ht="15.75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7"/>
      <c r="AI529" s="104"/>
    </row>
    <row r="530" ht="15.75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7"/>
      <c r="AI530" s="104"/>
    </row>
    <row r="531" ht="15.75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7"/>
      <c r="AI531" s="104"/>
    </row>
    <row r="532" ht="15.75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7"/>
      <c r="AI532" s="104"/>
    </row>
    <row r="533" ht="15.75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7"/>
      <c r="AI533" s="104"/>
    </row>
    <row r="534" ht="15.7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7"/>
      <c r="AI534" s="104"/>
    </row>
    <row r="535" ht="15.75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7"/>
      <c r="AI535" s="104"/>
    </row>
    <row r="536" ht="15.75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7"/>
      <c r="AI536" s="104"/>
    </row>
    <row r="537" ht="15.75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7"/>
      <c r="AI537" s="104"/>
    </row>
    <row r="538" ht="15.75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7"/>
      <c r="AI538" s="104"/>
    </row>
    <row r="539" ht="15.75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7"/>
      <c r="AI539" s="104"/>
    </row>
    <row r="540" ht="15.75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7"/>
      <c r="AI540" s="104"/>
    </row>
    <row r="541" ht="15.75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7"/>
      <c r="AI541" s="104"/>
    </row>
    <row r="542" ht="15.75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7"/>
      <c r="AI542" s="104"/>
    </row>
    <row r="543" ht="15.75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7"/>
      <c r="AI543" s="104"/>
    </row>
    <row r="544" ht="15.75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7"/>
      <c r="AI544" s="104"/>
    </row>
    <row r="545" ht="15.75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7"/>
      <c r="AI545" s="104"/>
    </row>
    <row r="546" ht="15.75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7"/>
      <c r="AI546" s="104"/>
    </row>
    <row r="547" ht="15.75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7"/>
      <c r="AI547" s="104"/>
    </row>
    <row r="548" ht="15.75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7"/>
      <c r="AI548" s="104"/>
    </row>
    <row r="549" ht="15.75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7"/>
      <c r="AI549" s="104"/>
    </row>
    <row r="550" ht="15.75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7"/>
      <c r="AI550" s="104"/>
    </row>
    <row r="551" ht="15.75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7"/>
      <c r="AI551" s="104"/>
    </row>
    <row r="552" ht="15.75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7"/>
      <c r="AI552" s="104"/>
    </row>
    <row r="553" ht="15.7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7"/>
      <c r="AI553" s="104"/>
    </row>
    <row r="554" ht="15.75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7"/>
      <c r="AI554" s="104"/>
    </row>
    <row r="555" ht="15.75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7"/>
      <c r="AI555" s="104"/>
    </row>
    <row r="556" ht="15.75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7"/>
      <c r="AI556" s="104"/>
    </row>
    <row r="557" ht="15.75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7"/>
      <c r="AI557" s="104"/>
    </row>
    <row r="558" ht="15.75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7"/>
      <c r="AI558" s="104"/>
    </row>
    <row r="559" ht="15.75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7"/>
      <c r="AI559" s="104"/>
    </row>
    <row r="560" ht="15.75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7"/>
      <c r="AI560" s="104"/>
    </row>
    <row r="561" ht="15.75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7"/>
      <c r="AI561" s="104"/>
    </row>
    <row r="562" ht="15.75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7"/>
      <c r="AI562" s="104"/>
    </row>
    <row r="563" ht="15.75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7"/>
      <c r="AI563" s="104"/>
    </row>
    <row r="564" ht="15.75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7"/>
      <c r="AI564" s="104"/>
    </row>
    <row r="565" ht="15.75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7"/>
      <c r="AI565" s="104"/>
    </row>
    <row r="566" ht="15.7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7"/>
      <c r="AI566" s="104"/>
    </row>
    <row r="567" ht="15.75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7"/>
      <c r="AI567" s="104"/>
    </row>
    <row r="568" ht="15.75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7"/>
      <c r="AI568" s="104"/>
    </row>
    <row r="569" ht="15.75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7"/>
      <c r="AI569" s="104"/>
    </row>
    <row r="570" ht="15.75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7"/>
      <c r="AI570" s="104"/>
    </row>
    <row r="571" ht="15.75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7"/>
      <c r="AI571" s="104"/>
    </row>
    <row r="572" ht="15.75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7"/>
      <c r="AI572" s="104"/>
    </row>
    <row r="573" ht="15.75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7"/>
      <c r="AI573" s="104"/>
    </row>
    <row r="574" ht="15.75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7"/>
      <c r="AI574" s="104"/>
    </row>
    <row r="575" ht="15.75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7"/>
      <c r="AI575" s="104"/>
    </row>
    <row r="576" ht="15.75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7"/>
      <c r="AI576" s="104"/>
    </row>
    <row r="577" ht="15.75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7"/>
      <c r="AI577" s="104"/>
    </row>
    <row r="578" ht="15.75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7"/>
      <c r="AI578" s="104"/>
    </row>
    <row r="579" ht="15.7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7"/>
      <c r="AI579" s="104"/>
    </row>
    <row r="580" ht="15.75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7"/>
      <c r="AI580" s="104"/>
    </row>
    <row r="581" ht="15.75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7"/>
      <c r="AI581" s="104"/>
    </row>
    <row r="582" ht="15.75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7"/>
      <c r="AI582" s="104"/>
    </row>
    <row r="583" ht="15.75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7"/>
      <c r="AI583" s="104"/>
    </row>
    <row r="584" ht="15.75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7"/>
      <c r="AI584" s="104"/>
    </row>
    <row r="585" ht="15.75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7"/>
      <c r="AI585" s="104"/>
    </row>
    <row r="586" ht="15.75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7"/>
      <c r="AI586" s="104"/>
    </row>
    <row r="587" ht="15.75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7"/>
      <c r="AI587" s="104"/>
    </row>
    <row r="588" ht="15.75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7"/>
      <c r="AI588" s="104"/>
    </row>
    <row r="589" ht="15.75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7"/>
      <c r="AI589" s="104"/>
    </row>
    <row r="590" ht="15.75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7"/>
      <c r="AI590" s="104"/>
    </row>
    <row r="591" ht="15.75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7"/>
      <c r="AI591" s="104"/>
    </row>
    <row r="592" ht="15.75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7"/>
      <c r="AI592" s="104"/>
    </row>
    <row r="593" ht="15.75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7"/>
      <c r="AI593" s="104"/>
    </row>
    <row r="594" ht="15.75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7"/>
      <c r="AI594" s="104"/>
    </row>
    <row r="595" ht="15.75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7"/>
      <c r="AI595" s="104"/>
    </row>
    <row r="596" ht="15.75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7"/>
      <c r="AI596" s="104"/>
    </row>
    <row r="597" ht="15.75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7"/>
      <c r="AI597" s="104"/>
    </row>
    <row r="598" ht="15.7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7"/>
      <c r="AI598" s="104"/>
    </row>
    <row r="599" ht="15.75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7"/>
      <c r="AI599" s="104"/>
    </row>
    <row r="600" ht="15.75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7"/>
      <c r="AI600" s="104"/>
    </row>
    <row r="601" ht="15.75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7"/>
      <c r="AI601" s="104"/>
    </row>
    <row r="602" ht="15.75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7"/>
      <c r="AI602" s="104"/>
    </row>
    <row r="603" ht="15.75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7"/>
      <c r="AI603" s="104"/>
    </row>
    <row r="604" ht="15.75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7"/>
      <c r="AI604" s="104"/>
    </row>
    <row r="605" ht="15.75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7"/>
      <c r="AI605" s="104"/>
    </row>
    <row r="606" ht="15.75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7"/>
      <c r="AI606" s="104"/>
    </row>
    <row r="607" ht="15.75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7"/>
      <c r="AI607" s="104"/>
    </row>
    <row r="608" ht="15.75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7"/>
      <c r="AI608" s="104"/>
    </row>
    <row r="609" ht="15.75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7"/>
      <c r="AI609" s="104"/>
    </row>
    <row r="610" ht="15.75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7"/>
      <c r="AI610" s="104"/>
    </row>
    <row r="611" ht="15.7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7"/>
      <c r="AI611" s="104"/>
    </row>
    <row r="612" ht="15.75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7"/>
      <c r="AI612" s="104"/>
    </row>
    <row r="613" ht="15.75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7"/>
      <c r="AI613" s="104"/>
    </row>
    <row r="614" ht="15.75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7"/>
      <c r="AI614" s="104"/>
    </row>
    <row r="615" ht="15.75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7"/>
      <c r="AI615" s="104"/>
    </row>
    <row r="616" ht="15.75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7"/>
      <c r="AI616" s="104"/>
    </row>
    <row r="617" ht="15.75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7"/>
      <c r="AI617" s="104"/>
    </row>
    <row r="618" ht="15.75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7"/>
      <c r="AI618" s="104"/>
    </row>
    <row r="619" ht="15.75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7"/>
      <c r="AI619" s="104"/>
    </row>
    <row r="620" ht="15.75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7"/>
      <c r="AI620" s="104"/>
    </row>
    <row r="621" ht="15.75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7"/>
      <c r="AI621" s="104"/>
    </row>
    <row r="622" ht="15.75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7"/>
      <c r="AI622" s="104"/>
    </row>
    <row r="623" ht="15.75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7"/>
      <c r="AI623" s="104"/>
    </row>
    <row r="624" ht="15.7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7"/>
      <c r="AI624" s="104"/>
    </row>
    <row r="625" ht="15.75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7"/>
      <c r="AI625" s="104"/>
    </row>
    <row r="626" ht="15.75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7"/>
      <c r="AI626" s="104"/>
    </row>
    <row r="627" ht="15.75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7"/>
      <c r="AI627" s="104"/>
    </row>
    <row r="628" ht="15.75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7"/>
      <c r="AI628" s="104"/>
    </row>
    <row r="629" ht="15.75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7"/>
      <c r="AI629" s="104"/>
    </row>
    <row r="630" ht="15.75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7"/>
      <c r="AI630" s="104"/>
    </row>
    <row r="631" ht="15.75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7"/>
      <c r="AI631" s="104"/>
    </row>
    <row r="632" ht="15.75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7"/>
      <c r="AI632" s="104"/>
    </row>
    <row r="633" ht="15.75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7"/>
      <c r="AI633" s="104"/>
    </row>
    <row r="634" ht="15.75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7"/>
      <c r="AI634" s="104"/>
    </row>
    <row r="635" ht="15.75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7"/>
      <c r="AI635" s="104"/>
    </row>
    <row r="636" ht="15.75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7"/>
      <c r="AI636" s="104"/>
    </row>
    <row r="637" ht="15.75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7"/>
      <c r="AI637" s="104"/>
    </row>
    <row r="638" ht="15.75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7"/>
      <c r="AI638" s="104"/>
    </row>
    <row r="639" ht="15.75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7"/>
      <c r="AI639" s="104"/>
    </row>
    <row r="640" ht="15.75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7"/>
      <c r="AI640" s="104"/>
    </row>
    <row r="641" ht="15.75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7"/>
      <c r="AI641" s="104"/>
    </row>
    <row r="642" ht="15.75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7"/>
      <c r="AI642" s="104"/>
    </row>
    <row r="643" ht="15.7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7"/>
      <c r="AI643" s="104"/>
    </row>
    <row r="644" ht="15.75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7"/>
      <c r="AI644" s="104"/>
    </row>
    <row r="645" ht="15.75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7"/>
      <c r="AI645" s="104"/>
    </row>
    <row r="646" ht="15.75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7"/>
      <c r="AI646" s="104"/>
    </row>
    <row r="647" ht="15.75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7"/>
      <c r="AI647" s="104"/>
    </row>
    <row r="648" ht="15.75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7"/>
      <c r="AI648" s="104"/>
    </row>
    <row r="649" ht="15.75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7"/>
      <c r="AI649" s="104"/>
    </row>
    <row r="650" ht="15.75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7"/>
      <c r="AI650" s="104"/>
    </row>
    <row r="651" ht="15.75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7"/>
      <c r="AI651" s="104"/>
    </row>
    <row r="652" ht="15.75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7"/>
      <c r="AI652" s="104"/>
    </row>
    <row r="653" ht="15.75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7"/>
      <c r="AI653" s="104"/>
    </row>
    <row r="654" ht="15.75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7"/>
      <c r="AI654" s="104"/>
    </row>
    <row r="655" ht="15.75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7"/>
      <c r="AI655" s="104"/>
    </row>
    <row r="656" ht="15.7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7"/>
      <c r="AI656" s="104"/>
    </row>
    <row r="657" ht="15.75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7"/>
      <c r="AI657" s="104"/>
    </row>
    <row r="658" ht="15.75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7"/>
      <c r="AI658" s="104"/>
    </row>
    <row r="659" ht="15.75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7"/>
      <c r="AI659" s="104"/>
    </row>
    <row r="660" ht="15.75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7"/>
      <c r="AI660" s="104"/>
    </row>
    <row r="661" ht="15.75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7"/>
      <c r="AI661" s="104"/>
    </row>
    <row r="662" ht="15.75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7"/>
      <c r="AI662" s="104"/>
    </row>
    <row r="663" ht="15.75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7"/>
      <c r="AI663" s="104"/>
    </row>
    <row r="664" ht="15.75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7"/>
      <c r="AI664" s="104"/>
    </row>
    <row r="665" ht="15.75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7"/>
      <c r="AI665" s="104"/>
    </row>
    <row r="666" ht="15.75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7"/>
      <c r="AI666" s="104"/>
    </row>
    <row r="667" ht="15.75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7"/>
      <c r="AI667" s="104"/>
    </row>
    <row r="668" ht="15.75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7"/>
      <c r="AI668" s="104"/>
    </row>
    <row r="669" ht="15.7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7"/>
      <c r="AI669" s="104"/>
    </row>
    <row r="670" ht="15.75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7"/>
      <c r="AI670" s="104"/>
    </row>
    <row r="671" ht="15.75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7"/>
      <c r="AI671" s="104"/>
    </row>
    <row r="672" ht="15.75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7"/>
      <c r="AI672" s="104"/>
    </row>
    <row r="673" ht="15.75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7"/>
      <c r="AI673" s="104"/>
    </row>
    <row r="674" ht="15.75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7"/>
      <c r="AI674" s="104"/>
    </row>
    <row r="675" ht="15.75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7"/>
      <c r="AI675" s="104"/>
    </row>
    <row r="676" ht="15.75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7"/>
      <c r="AI676" s="104"/>
    </row>
    <row r="677" ht="15.75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7"/>
      <c r="AI677" s="104"/>
    </row>
    <row r="678" ht="15.75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7"/>
      <c r="AI678" s="104"/>
    </row>
    <row r="679" ht="15.75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7"/>
      <c r="AI679" s="104"/>
    </row>
    <row r="680" ht="15.75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7"/>
      <c r="AI680" s="104"/>
    </row>
    <row r="681" ht="15.75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7"/>
      <c r="AI681" s="104"/>
    </row>
    <row r="682" ht="15.75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7"/>
      <c r="AI682" s="104"/>
    </row>
    <row r="683" ht="15.75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7"/>
      <c r="AI683" s="104"/>
    </row>
    <row r="684" ht="15.75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7"/>
      <c r="AI684" s="104"/>
    </row>
    <row r="685" ht="15.75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7"/>
      <c r="AI685" s="104"/>
    </row>
    <row r="686" ht="15.75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7"/>
      <c r="AI686" s="104"/>
    </row>
    <row r="687" ht="15.75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7"/>
      <c r="AI687" s="104"/>
    </row>
    <row r="688" ht="15.7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7"/>
      <c r="AI688" s="104"/>
    </row>
    <row r="689" ht="15.75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7"/>
      <c r="AI689" s="104"/>
    </row>
    <row r="690" ht="15.75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7"/>
      <c r="AI690" s="104"/>
    </row>
    <row r="691" ht="15.75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7"/>
      <c r="AI691" s="104"/>
    </row>
    <row r="692" ht="15.75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7"/>
      <c r="AI692" s="104"/>
    </row>
    <row r="693" ht="15.75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7"/>
      <c r="AI693" s="104"/>
    </row>
    <row r="694" ht="15.75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7"/>
      <c r="AI694" s="104"/>
    </row>
    <row r="695" ht="15.75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7"/>
      <c r="AI695" s="104"/>
    </row>
    <row r="696" ht="15.75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7"/>
      <c r="AI696" s="104"/>
    </row>
    <row r="697" ht="15.75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7"/>
      <c r="AI697" s="104"/>
    </row>
    <row r="698" ht="15.75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7"/>
      <c r="AI698" s="104"/>
    </row>
    <row r="699" ht="15.75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7"/>
      <c r="AI699" s="104"/>
    </row>
    <row r="700" ht="15.75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7"/>
      <c r="AI700" s="104"/>
    </row>
    <row r="701" ht="15.7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7"/>
      <c r="AI701" s="104"/>
    </row>
    <row r="702" ht="15.75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7"/>
      <c r="AI702" s="104"/>
    </row>
    <row r="703" ht="15.75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7"/>
      <c r="AI703" s="104"/>
    </row>
    <row r="704" ht="15.75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7"/>
      <c r="AI704" s="104"/>
    </row>
    <row r="705" ht="15.75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7"/>
      <c r="AI705" s="104"/>
    </row>
    <row r="706" ht="15.75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7"/>
      <c r="AI706" s="104"/>
    </row>
    <row r="707" ht="15.75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7"/>
      <c r="AI707" s="104"/>
    </row>
    <row r="708" ht="15.75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7"/>
      <c r="AI708" s="104"/>
    </row>
    <row r="709" ht="15.75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7"/>
      <c r="AI709" s="104"/>
    </row>
    <row r="710" ht="15.75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7"/>
      <c r="AI710" s="104"/>
    </row>
    <row r="711" ht="15.75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7"/>
      <c r="AI711" s="104"/>
    </row>
    <row r="712" ht="15.75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7"/>
      <c r="AI712" s="104"/>
    </row>
    <row r="713" ht="15.75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7"/>
      <c r="AI713" s="104"/>
    </row>
    <row r="714" ht="15.7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7"/>
      <c r="AI714" s="104"/>
    </row>
    <row r="715" ht="15.75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7"/>
      <c r="AI715" s="104"/>
    </row>
    <row r="716" ht="15.75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7"/>
      <c r="AI716" s="104"/>
    </row>
    <row r="717" ht="15.75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7"/>
      <c r="AI717" s="104"/>
    </row>
    <row r="718" ht="15.75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7"/>
      <c r="AI718" s="104"/>
    </row>
    <row r="719" ht="15.75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7"/>
      <c r="AI719" s="104"/>
    </row>
    <row r="720" ht="15.75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7"/>
      <c r="AI720" s="104"/>
    </row>
    <row r="721" ht="15.75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7"/>
      <c r="AI721" s="104"/>
    </row>
    <row r="722" ht="15.75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7"/>
      <c r="AI722" s="104"/>
    </row>
    <row r="723" ht="15.75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7"/>
      <c r="AI723" s="104"/>
    </row>
    <row r="724" ht="15.75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7"/>
      <c r="AI724" s="104"/>
    </row>
    <row r="725" ht="15.75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7"/>
      <c r="AI725" s="104"/>
    </row>
    <row r="726" ht="15.75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7"/>
      <c r="AI726" s="104"/>
    </row>
    <row r="727" ht="15.75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7"/>
      <c r="AI727" s="104"/>
    </row>
    <row r="728" ht="15.75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7"/>
      <c r="AI728" s="104"/>
    </row>
    <row r="729" ht="15.75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7"/>
      <c r="AI729" s="104"/>
    </row>
    <row r="730" ht="15.75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7"/>
      <c r="AI730" s="104"/>
    </row>
    <row r="731" ht="15.75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7"/>
      <c r="AI731" s="104"/>
    </row>
    <row r="732" ht="15.75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7"/>
      <c r="AI732" s="104"/>
    </row>
    <row r="733" ht="15.7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7"/>
      <c r="AI733" s="104"/>
    </row>
    <row r="734" ht="15.75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7"/>
      <c r="AI734" s="104"/>
    </row>
    <row r="735" ht="15.75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7"/>
      <c r="AI735" s="104"/>
    </row>
    <row r="736" ht="15.75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7"/>
      <c r="AI736" s="104"/>
    </row>
    <row r="737" ht="15.75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7"/>
      <c r="AI737" s="104"/>
    </row>
    <row r="738" ht="15.75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7"/>
      <c r="AI738" s="104"/>
    </row>
    <row r="739" ht="15.75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7"/>
      <c r="AI739" s="104"/>
    </row>
    <row r="740" ht="15.75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7"/>
      <c r="AI740" s="104"/>
    </row>
    <row r="741" ht="15.75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7"/>
      <c r="AI741" s="104"/>
    </row>
    <row r="742" ht="15.75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7"/>
      <c r="AI742" s="104"/>
    </row>
    <row r="743" ht="15.75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7"/>
      <c r="AI743" s="104"/>
    </row>
    <row r="744" ht="15.75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7"/>
      <c r="AI744" s="104"/>
    </row>
    <row r="745" ht="15.75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7"/>
      <c r="AI745" s="104"/>
    </row>
    <row r="746" ht="15.7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7"/>
      <c r="AI746" s="104"/>
    </row>
    <row r="747" ht="15.75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7"/>
      <c r="AI747" s="104"/>
    </row>
    <row r="748" ht="15.75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7"/>
      <c r="AI748" s="104"/>
    </row>
    <row r="749" ht="15.75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7"/>
      <c r="AI749" s="104"/>
    </row>
    <row r="750" ht="15.75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7"/>
      <c r="AI750" s="104"/>
    </row>
    <row r="751" ht="15.75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7"/>
      <c r="AI751" s="104"/>
    </row>
    <row r="752" ht="15.75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7"/>
      <c r="AI752" s="104"/>
    </row>
    <row r="753" ht="15.75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7"/>
      <c r="AI753" s="104"/>
    </row>
    <row r="754" ht="15.75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7"/>
      <c r="AI754" s="104"/>
    </row>
    <row r="755" ht="15.75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7"/>
      <c r="AI755" s="104"/>
    </row>
    <row r="756" ht="15.75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7"/>
      <c r="AI756" s="104"/>
    </row>
    <row r="757" ht="15.75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7"/>
      <c r="AI757" s="104"/>
    </row>
    <row r="758" ht="15.75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7"/>
      <c r="AI758" s="104"/>
    </row>
    <row r="759" ht="15.7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7"/>
      <c r="AI759" s="104"/>
    </row>
    <row r="760" ht="15.75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7"/>
      <c r="AI760" s="104"/>
    </row>
    <row r="761" ht="15.75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7"/>
      <c r="AI761" s="104"/>
    </row>
    <row r="762" ht="15.75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7"/>
      <c r="AI762" s="104"/>
    </row>
    <row r="763" ht="15.75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7"/>
      <c r="AI763" s="104"/>
    </row>
    <row r="764" ht="15.75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7"/>
      <c r="AI764" s="104"/>
    </row>
    <row r="765" ht="15.75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7"/>
      <c r="AI765" s="104"/>
    </row>
    <row r="766" ht="15.75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7"/>
      <c r="AI766" s="104"/>
    </row>
    <row r="767" ht="15.75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7"/>
      <c r="AI767" s="104"/>
    </row>
    <row r="768" ht="15.75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7"/>
      <c r="AI768" s="104"/>
    </row>
    <row r="769" ht="15.75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7"/>
      <c r="AI769" s="104"/>
    </row>
    <row r="770" ht="15.75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7"/>
      <c r="AI770" s="104"/>
    </row>
    <row r="771" ht="15.75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7"/>
      <c r="AI771" s="104"/>
    </row>
    <row r="772" ht="15.75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7"/>
      <c r="AI772" s="104"/>
    </row>
    <row r="773" ht="15.75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7"/>
      <c r="AI773" s="104"/>
    </row>
    <row r="774" ht="15.75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7"/>
      <c r="AI774" s="104"/>
    </row>
    <row r="775" ht="15.75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7"/>
      <c r="AI775" s="104"/>
    </row>
    <row r="776" ht="15.75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7"/>
      <c r="AI776" s="104"/>
    </row>
    <row r="777" ht="15.75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7"/>
      <c r="AI777" s="104"/>
    </row>
    <row r="778" ht="15.7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7"/>
      <c r="AI778" s="104"/>
    </row>
    <row r="779" ht="15.75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7"/>
      <c r="AI779" s="104"/>
    </row>
    <row r="780" ht="15.75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7"/>
      <c r="AI780" s="104"/>
    </row>
    <row r="781" ht="15.75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7"/>
      <c r="AI781" s="104"/>
    </row>
    <row r="782" ht="15.75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7"/>
      <c r="AI782" s="104"/>
    </row>
    <row r="783" ht="15.75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7"/>
      <c r="AI783" s="104"/>
    </row>
    <row r="784" ht="15.75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7"/>
      <c r="AI784" s="104"/>
    </row>
    <row r="785" ht="15.75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7"/>
      <c r="AI785" s="104"/>
    </row>
    <row r="786" ht="15.75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7"/>
      <c r="AI786" s="104"/>
    </row>
    <row r="787" ht="15.75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7"/>
      <c r="AI787" s="104"/>
    </row>
    <row r="788" ht="15.75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7"/>
      <c r="AI788" s="104"/>
    </row>
    <row r="789" ht="15.75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7"/>
      <c r="AI789" s="104"/>
    </row>
    <row r="790" ht="15.75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7"/>
      <c r="AI790" s="104"/>
    </row>
    <row r="791" ht="15.7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7"/>
      <c r="AI791" s="104"/>
    </row>
    <row r="792" ht="15.75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7"/>
      <c r="AI792" s="104"/>
    </row>
    <row r="793" ht="15.75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7"/>
      <c r="AI793" s="104"/>
    </row>
    <row r="794" ht="15.75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7"/>
      <c r="AI794" s="104"/>
    </row>
    <row r="795" ht="15.75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7"/>
      <c r="AI795" s="104"/>
    </row>
    <row r="796" ht="15.75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7"/>
      <c r="AI796" s="104"/>
    </row>
    <row r="797" ht="15.75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7"/>
      <c r="AI797" s="104"/>
    </row>
    <row r="798" ht="15.75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7"/>
      <c r="AI798" s="104"/>
    </row>
    <row r="799" ht="15.75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7"/>
      <c r="AI799" s="104"/>
    </row>
    <row r="800" ht="15.75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7"/>
      <c r="AI800" s="104"/>
    </row>
    <row r="801" ht="15.75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7"/>
      <c r="AI801" s="104"/>
    </row>
    <row r="802" ht="15.75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7"/>
      <c r="AI802" s="104"/>
    </row>
    <row r="803" ht="15.75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7"/>
      <c r="AI803" s="104"/>
    </row>
    <row r="804" ht="15.7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7"/>
      <c r="AI804" s="104"/>
    </row>
    <row r="805" ht="15.75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7"/>
      <c r="AI805" s="104"/>
    </row>
    <row r="806" ht="15.75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7"/>
      <c r="AI806" s="104"/>
    </row>
    <row r="807" ht="15.75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7"/>
      <c r="AI807" s="104"/>
    </row>
    <row r="808" ht="15.75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7"/>
      <c r="AI808" s="104"/>
    </row>
    <row r="809" ht="15.75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7"/>
      <c r="AI809" s="104"/>
    </row>
    <row r="810" ht="15.75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7"/>
      <c r="AI810" s="104"/>
    </row>
    <row r="811" ht="15.75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7"/>
      <c r="AI811" s="104"/>
    </row>
    <row r="812" ht="15.75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7"/>
      <c r="AI812" s="104"/>
    </row>
    <row r="813" ht="15.75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7"/>
      <c r="AI813" s="104"/>
    </row>
    <row r="814" ht="15.75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7"/>
      <c r="AI814" s="104"/>
    </row>
    <row r="815" ht="15.75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7"/>
      <c r="AI815" s="104"/>
    </row>
    <row r="816" ht="15.75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7"/>
      <c r="AI816" s="104"/>
    </row>
    <row r="817" ht="15.75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7"/>
      <c r="AI817" s="104"/>
    </row>
    <row r="818" ht="15.75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7"/>
      <c r="AI818" s="104"/>
    </row>
    <row r="819" ht="15.75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7"/>
      <c r="AI819" s="104"/>
    </row>
    <row r="820" ht="15.75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7"/>
      <c r="AI820" s="104"/>
    </row>
    <row r="821" ht="15.75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7"/>
      <c r="AI821" s="104"/>
    </row>
    <row r="822" ht="15.75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7"/>
      <c r="AI822" s="104"/>
    </row>
    <row r="823" ht="15.7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7"/>
      <c r="AI823" s="104"/>
    </row>
    <row r="824" ht="15.75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7"/>
      <c r="AI824" s="104"/>
    </row>
    <row r="825" ht="15.75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7"/>
      <c r="AI825" s="104"/>
    </row>
    <row r="826" ht="15.75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7"/>
      <c r="AI826" s="104"/>
    </row>
    <row r="827" ht="15.75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7"/>
      <c r="AI827" s="104"/>
    </row>
    <row r="828" ht="15.75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7"/>
      <c r="AI828" s="104"/>
    </row>
    <row r="829" ht="15.75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7"/>
      <c r="AI829" s="104"/>
    </row>
    <row r="830" ht="15.75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7"/>
      <c r="AI830" s="104"/>
    </row>
    <row r="831" ht="15.75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7"/>
      <c r="AI831" s="104"/>
    </row>
    <row r="832" ht="15.75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7"/>
      <c r="AI832" s="104"/>
    </row>
    <row r="833" ht="15.75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7"/>
      <c r="AI833" s="104"/>
    </row>
    <row r="834" ht="15.75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7"/>
      <c r="AI834" s="104"/>
    </row>
    <row r="835" ht="15.75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7"/>
      <c r="AI835" s="104"/>
    </row>
    <row r="836" ht="15.7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7"/>
      <c r="AI836" s="104"/>
    </row>
    <row r="837" ht="15.75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7"/>
      <c r="AI837" s="104"/>
    </row>
    <row r="838" ht="15.75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7"/>
      <c r="AI838" s="104"/>
    </row>
    <row r="839" ht="15.75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7"/>
      <c r="AI839" s="104"/>
    </row>
    <row r="840" ht="15.75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7"/>
      <c r="AI840" s="104"/>
    </row>
    <row r="841" ht="15.75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7"/>
      <c r="AI841" s="104"/>
    </row>
    <row r="842" ht="15.75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7"/>
      <c r="AI842" s="104"/>
    </row>
    <row r="843" ht="15.75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7"/>
      <c r="AI843" s="104"/>
    </row>
    <row r="844" ht="15.75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7"/>
      <c r="AI844" s="104"/>
    </row>
    <row r="845" ht="15.75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7"/>
      <c r="AI845" s="104"/>
    </row>
    <row r="846" ht="15.75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7"/>
      <c r="AI846" s="104"/>
    </row>
    <row r="847" ht="15.75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7"/>
      <c r="AI847" s="104"/>
    </row>
    <row r="848" ht="15.75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7"/>
      <c r="AI848" s="104"/>
    </row>
    <row r="849" ht="15.7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7"/>
      <c r="AI849" s="104"/>
    </row>
    <row r="850" ht="15.75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7"/>
      <c r="AI850" s="104"/>
    </row>
    <row r="851" ht="15.75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7"/>
      <c r="AI851" s="104"/>
    </row>
    <row r="852" ht="15.75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7"/>
      <c r="AI852" s="104"/>
    </row>
    <row r="853" ht="15.75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7"/>
      <c r="AI853" s="104"/>
    </row>
    <row r="854" ht="15.75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7"/>
      <c r="AI854" s="104"/>
    </row>
    <row r="855" ht="15.75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7"/>
      <c r="AI855" s="104"/>
    </row>
    <row r="856" ht="15.75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7"/>
      <c r="AI856" s="104"/>
    </row>
    <row r="857" ht="15.75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7"/>
      <c r="AI857" s="104"/>
    </row>
    <row r="858" ht="15.75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7"/>
      <c r="AI858" s="104"/>
    </row>
    <row r="859" ht="15.75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7"/>
      <c r="AI859" s="104"/>
    </row>
    <row r="860" ht="15.75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7"/>
      <c r="AI860" s="104"/>
    </row>
    <row r="861" ht="15.75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7"/>
      <c r="AI861" s="104"/>
    </row>
    <row r="862" ht="15.75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7"/>
      <c r="AI862" s="104"/>
    </row>
    <row r="863" ht="15.75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7"/>
      <c r="AI863" s="104"/>
    </row>
    <row r="864" ht="15.75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7"/>
      <c r="AI864" s="104"/>
    </row>
    <row r="865" ht="15.75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7"/>
      <c r="AI865" s="104"/>
    </row>
    <row r="866" ht="15.75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7"/>
      <c r="AI866" s="104"/>
    </row>
    <row r="867" ht="15.75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7"/>
      <c r="AI867" s="104"/>
    </row>
    <row r="868" ht="15.7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7"/>
      <c r="AI868" s="104"/>
    </row>
    <row r="869" ht="15.75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7"/>
      <c r="AI869" s="104"/>
    </row>
    <row r="870" ht="15.75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7"/>
      <c r="AI870" s="104"/>
    </row>
    <row r="871" ht="15.75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7"/>
      <c r="AI871" s="104"/>
    </row>
    <row r="872" ht="15.75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7"/>
      <c r="AI872" s="104"/>
    </row>
    <row r="873" ht="15.75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7"/>
      <c r="AI873" s="104"/>
    </row>
    <row r="874" ht="15.75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7"/>
      <c r="AI874" s="104"/>
    </row>
    <row r="875" ht="15.75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7"/>
      <c r="AI875" s="104"/>
    </row>
    <row r="876" ht="15.75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7"/>
      <c r="AI876" s="104"/>
    </row>
    <row r="877" ht="15.75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7"/>
      <c r="AI877" s="104"/>
    </row>
    <row r="878" ht="15.75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7"/>
      <c r="AI878" s="104"/>
    </row>
    <row r="879" ht="15.75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7"/>
      <c r="AI879" s="104"/>
    </row>
    <row r="880" ht="15.75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7"/>
      <c r="AI880" s="104"/>
    </row>
    <row r="881" ht="15.7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7"/>
      <c r="AI881" s="104"/>
    </row>
    <row r="882" ht="15.75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7"/>
      <c r="AI882" s="104"/>
    </row>
    <row r="883" ht="15.75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7"/>
      <c r="AI883" s="104"/>
    </row>
    <row r="884" ht="15.75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7"/>
      <c r="AI884" s="104"/>
    </row>
    <row r="885" ht="15.75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7"/>
      <c r="AI885" s="104"/>
    </row>
    <row r="886" ht="15.75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7"/>
      <c r="AI886" s="104"/>
    </row>
    <row r="887" ht="15.75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7"/>
      <c r="AI887" s="104"/>
    </row>
    <row r="888" ht="15.75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7"/>
      <c r="AI888" s="104"/>
    </row>
    <row r="889" ht="15.75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7"/>
      <c r="AI889" s="104"/>
    </row>
    <row r="890" ht="15.75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7"/>
      <c r="AI890" s="104"/>
    </row>
    <row r="891" ht="15.75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7"/>
      <c r="AI891" s="104"/>
    </row>
    <row r="892" ht="15.75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7"/>
      <c r="AI892" s="104"/>
    </row>
    <row r="893" ht="15.75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7"/>
      <c r="AI893" s="104"/>
    </row>
    <row r="894" ht="15.7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7"/>
      <c r="AI894" s="104"/>
    </row>
    <row r="895" ht="15.75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7"/>
      <c r="AI895" s="104"/>
    </row>
    <row r="896" ht="15.75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7"/>
      <c r="AI896" s="104"/>
    </row>
    <row r="897" ht="15.75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7"/>
      <c r="AI897" s="104"/>
    </row>
    <row r="898" ht="15.75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7"/>
      <c r="AI898" s="104"/>
    </row>
    <row r="899" ht="15.75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7"/>
      <c r="AI899" s="104"/>
    </row>
    <row r="900" ht="15.75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7"/>
      <c r="AI900" s="104"/>
    </row>
    <row r="901" ht="15.75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7"/>
      <c r="AI901" s="104"/>
    </row>
    <row r="902" ht="15.75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7"/>
      <c r="AI902" s="104"/>
    </row>
    <row r="903" ht="15.75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7"/>
      <c r="AI903" s="104"/>
    </row>
    <row r="904" ht="15.75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7"/>
      <c r="AI904" s="104"/>
    </row>
    <row r="905" ht="15.75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7"/>
      <c r="AI905" s="104"/>
    </row>
    <row r="906" ht="15.75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7"/>
      <c r="AI906" s="104"/>
    </row>
    <row r="907" ht="15.75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7"/>
      <c r="AI907" s="104"/>
    </row>
    <row r="908" ht="15.75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7"/>
      <c r="AI908" s="104"/>
    </row>
    <row r="909" ht="15.75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7"/>
      <c r="AI909" s="104"/>
    </row>
    <row r="910" ht="15.75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7"/>
      <c r="AI910" s="104"/>
    </row>
    <row r="911" ht="15.75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7"/>
      <c r="AI911" s="104"/>
    </row>
    <row r="912" ht="15.75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7"/>
      <c r="AI912" s="104"/>
    </row>
    <row r="913" ht="15.7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7"/>
      <c r="AI913" s="104"/>
    </row>
    <row r="914" ht="15.75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7"/>
      <c r="AI914" s="104"/>
    </row>
    <row r="915" ht="15.75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7"/>
      <c r="AI915" s="104"/>
    </row>
    <row r="916" ht="15.75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7"/>
      <c r="AI916" s="104"/>
    </row>
    <row r="917" ht="15.75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7"/>
      <c r="AI917" s="104"/>
    </row>
    <row r="918" ht="15.75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7"/>
      <c r="AI918" s="104"/>
    </row>
    <row r="919" ht="15.75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7"/>
      <c r="AI919" s="104"/>
    </row>
    <row r="920" ht="15.75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7"/>
      <c r="AI920" s="104"/>
    </row>
    <row r="921" ht="15.75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7"/>
      <c r="AI921" s="104"/>
    </row>
    <row r="922" ht="15.75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7"/>
      <c r="AI922" s="104"/>
    </row>
    <row r="923" ht="15.75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7"/>
      <c r="AI923" s="104"/>
    </row>
    <row r="924" ht="15.75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7"/>
      <c r="AI924" s="104"/>
    </row>
    <row r="925" ht="15.75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7"/>
      <c r="AI925" s="104"/>
    </row>
    <row r="926" ht="15.7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7"/>
      <c r="AI926" s="104"/>
    </row>
    <row r="927" ht="15.75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7"/>
      <c r="AI927" s="104"/>
    </row>
    <row r="928" ht="15.75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7"/>
      <c r="AI928" s="104"/>
    </row>
    <row r="929" ht="15.75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7"/>
      <c r="AI929" s="104"/>
    </row>
    <row r="930" ht="15.75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7"/>
      <c r="AI930" s="104"/>
    </row>
    <row r="931" ht="15.75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7"/>
      <c r="AI931" s="104"/>
    </row>
    <row r="932" ht="15.75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7"/>
      <c r="AI932" s="104"/>
    </row>
    <row r="933" ht="15.75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7"/>
      <c r="AI933" s="104"/>
    </row>
    <row r="934" ht="15.75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7"/>
      <c r="AI934" s="104"/>
    </row>
    <row r="935" ht="15.75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7"/>
      <c r="AI935" s="104"/>
    </row>
    <row r="936" ht="15.75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7"/>
      <c r="AI936" s="104"/>
    </row>
    <row r="937" ht="15.75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7"/>
      <c r="AI937" s="104"/>
    </row>
    <row r="938" ht="15.75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7"/>
      <c r="AI938" s="104"/>
    </row>
    <row r="939" ht="15.7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7"/>
      <c r="AI939" s="104"/>
    </row>
    <row r="940" ht="15.75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7"/>
      <c r="AI940" s="104"/>
    </row>
    <row r="941" ht="15.75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7"/>
      <c r="AI941" s="104"/>
    </row>
    <row r="942" ht="15.75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7"/>
      <c r="AI942" s="104"/>
    </row>
    <row r="943" ht="15.75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7"/>
      <c r="AI943" s="104"/>
    </row>
    <row r="944" ht="15.75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7"/>
      <c r="AI944" s="104"/>
    </row>
    <row r="945" ht="15.75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7"/>
      <c r="AI945" s="104"/>
    </row>
    <row r="946" ht="15.75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7"/>
      <c r="AI946" s="104"/>
    </row>
    <row r="947" ht="15.75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7"/>
      <c r="AI947" s="104"/>
    </row>
    <row r="948" ht="15.75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7"/>
      <c r="AI948" s="104"/>
    </row>
    <row r="949" ht="15.75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7"/>
      <c r="AI949" s="104"/>
    </row>
    <row r="950" ht="15.75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7"/>
      <c r="AI950" s="104"/>
    </row>
    <row r="951" ht="15.75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7"/>
      <c r="AI951" s="104"/>
    </row>
    <row r="952" ht="15.75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7"/>
      <c r="AI952" s="104"/>
    </row>
    <row r="953" ht="15.75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7"/>
      <c r="AI953" s="104"/>
    </row>
    <row r="954" ht="15.75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7"/>
      <c r="AI954" s="104"/>
    </row>
    <row r="955" ht="15.75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7"/>
      <c r="AI955" s="104"/>
    </row>
    <row r="956" ht="15.75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7"/>
      <c r="AI956" s="104"/>
    </row>
    <row r="957" ht="15.75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7"/>
      <c r="AI957" s="104"/>
    </row>
    <row r="958" ht="15.7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7"/>
      <c r="AI958" s="104"/>
    </row>
    <row r="959" ht="15.75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7"/>
      <c r="AI959" s="104"/>
    </row>
    <row r="960" ht="15.75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7"/>
      <c r="AI960" s="104"/>
    </row>
    <row r="961" ht="15.75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7"/>
      <c r="AI961" s="104"/>
    </row>
    <row r="962" ht="15.75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7"/>
      <c r="AI962" s="104"/>
    </row>
    <row r="963" ht="15.75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7"/>
      <c r="AI963" s="104"/>
    </row>
    <row r="964" ht="15.75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7"/>
      <c r="AI964" s="104"/>
    </row>
    <row r="965" ht="15.75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7"/>
      <c r="AI965" s="104"/>
    </row>
    <row r="966" ht="15.75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7"/>
      <c r="AI966" s="104"/>
    </row>
    <row r="967" ht="15.75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7"/>
      <c r="AI967" s="104"/>
    </row>
    <row r="968" ht="15.75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7"/>
      <c r="AI968" s="104"/>
    </row>
    <row r="969" ht="15.75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  <c r="AA969" s="104"/>
      <c r="AB969" s="104"/>
      <c r="AC969" s="104"/>
      <c r="AD969" s="104"/>
      <c r="AE969" s="104"/>
      <c r="AF969" s="104"/>
      <c r="AG969" s="104"/>
      <c r="AH969" s="17"/>
      <c r="AI969" s="104"/>
    </row>
    <row r="970" ht="15.75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04"/>
      <c r="AB970" s="104"/>
      <c r="AC970" s="104"/>
      <c r="AD970" s="104"/>
      <c r="AE970" s="104"/>
      <c r="AF970" s="104"/>
      <c r="AG970" s="104"/>
      <c r="AH970" s="17"/>
      <c r="AI970" s="104"/>
    </row>
    <row r="971" ht="15.7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7"/>
      <c r="AI971" s="104"/>
    </row>
    <row r="972" ht="15.75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7"/>
      <c r="AI972" s="104"/>
    </row>
    <row r="973" ht="15.75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  <c r="AA973" s="104"/>
      <c r="AB973" s="104"/>
      <c r="AC973" s="104"/>
      <c r="AD973" s="104"/>
      <c r="AE973" s="104"/>
      <c r="AF973" s="104"/>
      <c r="AG973" s="104"/>
      <c r="AH973" s="17"/>
      <c r="AI973" s="104"/>
    </row>
    <row r="974" ht="15.75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  <c r="AA974" s="104"/>
      <c r="AB974" s="104"/>
      <c r="AC974" s="104"/>
      <c r="AD974" s="104"/>
      <c r="AE974" s="104"/>
      <c r="AF974" s="104"/>
      <c r="AG974" s="104"/>
      <c r="AH974" s="17"/>
      <c r="AI974" s="104"/>
    </row>
    <row r="975" ht="15.75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  <c r="AA975" s="104"/>
      <c r="AB975" s="104"/>
      <c r="AC975" s="104"/>
      <c r="AD975" s="104"/>
      <c r="AE975" s="104"/>
      <c r="AF975" s="104"/>
      <c r="AG975" s="104"/>
      <c r="AH975" s="17"/>
      <c r="AI975" s="104"/>
    </row>
    <row r="976" ht="15.75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  <c r="AA976" s="104"/>
      <c r="AB976" s="104"/>
      <c r="AC976" s="104"/>
      <c r="AD976" s="104"/>
      <c r="AE976" s="104"/>
      <c r="AF976" s="104"/>
      <c r="AG976" s="104"/>
      <c r="AH976" s="17"/>
      <c r="AI976" s="104"/>
    </row>
    <row r="977" ht="15.75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  <c r="AA977" s="104"/>
      <c r="AB977" s="104"/>
      <c r="AC977" s="104"/>
      <c r="AD977" s="104"/>
      <c r="AE977" s="104"/>
      <c r="AF977" s="104"/>
      <c r="AG977" s="104"/>
      <c r="AH977" s="17"/>
      <c r="AI977" s="104"/>
    </row>
    <row r="978" ht="15.75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  <c r="AA978" s="104"/>
      <c r="AB978" s="104"/>
      <c r="AC978" s="104"/>
      <c r="AD978" s="104"/>
      <c r="AE978" s="104"/>
      <c r="AF978" s="104"/>
      <c r="AG978" s="104"/>
      <c r="AH978" s="17"/>
      <c r="AI978" s="104"/>
    </row>
    <row r="979" ht="15.75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  <c r="AA979" s="104"/>
      <c r="AB979" s="104"/>
      <c r="AC979" s="104"/>
      <c r="AD979" s="104"/>
      <c r="AE979" s="104"/>
      <c r="AF979" s="104"/>
      <c r="AG979" s="104"/>
      <c r="AH979" s="17"/>
      <c r="AI979" s="104"/>
    </row>
    <row r="980" ht="15.75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  <c r="AA980" s="104"/>
      <c r="AB980" s="104"/>
      <c r="AC980" s="104"/>
      <c r="AD980" s="104"/>
      <c r="AE980" s="104"/>
      <c r="AF980" s="104"/>
      <c r="AG980" s="104"/>
      <c r="AH980" s="17"/>
      <c r="AI980" s="104"/>
    </row>
    <row r="981" ht="15.75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  <c r="AA981" s="104"/>
      <c r="AB981" s="104"/>
      <c r="AC981" s="104"/>
      <c r="AD981" s="104"/>
      <c r="AE981" s="104"/>
      <c r="AF981" s="104"/>
      <c r="AG981" s="104"/>
      <c r="AH981" s="17"/>
      <c r="AI981" s="104"/>
    </row>
    <row r="982" ht="15.75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  <c r="AA982" s="104"/>
      <c r="AB982" s="104"/>
      <c r="AC982" s="104"/>
      <c r="AD982" s="104"/>
      <c r="AE982" s="104"/>
      <c r="AF982" s="104"/>
      <c r="AG982" s="104"/>
      <c r="AH982" s="17"/>
      <c r="AI982" s="104"/>
    </row>
    <row r="983" ht="15.75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  <c r="AA983" s="104"/>
      <c r="AB983" s="104"/>
      <c r="AC983" s="104"/>
      <c r="AD983" s="104"/>
      <c r="AE983" s="104"/>
      <c r="AF983" s="104"/>
      <c r="AG983" s="104"/>
      <c r="AH983" s="17"/>
      <c r="AI983" s="104"/>
    </row>
    <row r="984" ht="15.7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7"/>
      <c r="AI984" s="104"/>
    </row>
    <row r="985" ht="15.75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  <c r="AA985" s="104"/>
      <c r="AB985" s="104"/>
      <c r="AC985" s="104"/>
      <c r="AD985" s="104"/>
      <c r="AE985" s="104"/>
      <c r="AF985" s="104"/>
      <c r="AG985" s="104"/>
      <c r="AH985" s="17"/>
      <c r="AI985" s="104"/>
    </row>
    <row r="986" ht="15.75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  <c r="AA986" s="104"/>
      <c r="AB986" s="104"/>
      <c r="AC986" s="104"/>
      <c r="AD986" s="104"/>
      <c r="AE986" s="104"/>
      <c r="AF986" s="104"/>
      <c r="AG986" s="104"/>
      <c r="AH986" s="17"/>
      <c r="AI986" s="104"/>
    </row>
    <row r="987" ht="15.75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  <c r="AB987" s="104"/>
      <c r="AC987" s="104"/>
      <c r="AD987" s="104"/>
      <c r="AE987" s="104"/>
      <c r="AF987" s="104"/>
      <c r="AG987" s="104"/>
      <c r="AH987" s="17"/>
      <c r="AI987" s="104"/>
    </row>
    <row r="988" ht="15.75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  <c r="AA988" s="104"/>
      <c r="AB988" s="104"/>
      <c r="AC988" s="104"/>
      <c r="AD988" s="104"/>
      <c r="AE988" s="104"/>
      <c r="AF988" s="104"/>
      <c r="AG988" s="104"/>
      <c r="AH988" s="17"/>
      <c r="AI988" s="104"/>
    </row>
    <row r="989" ht="15.75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  <c r="AA989" s="104"/>
      <c r="AB989" s="104"/>
      <c r="AC989" s="104"/>
      <c r="AD989" s="104"/>
      <c r="AE989" s="104"/>
      <c r="AF989" s="104"/>
      <c r="AG989" s="104"/>
      <c r="AH989" s="17"/>
      <c r="AI989" s="104"/>
    </row>
    <row r="990" ht="15.75" customHeigh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  <c r="AA990" s="104"/>
      <c r="AB990" s="104"/>
      <c r="AC990" s="104"/>
      <c r="AD990" s="104"/>
      <c r="AE990" s="104"/>
      <c r="AF990" s="104"/>
      <c r="AG990" s="104"/>
      <c r="AH990" s="17"/>
      <c r="AI990" s="104"/>
    </row>
    <row r="991" ht="15.75" customHeigh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04"/>
      <c r="AB991" s="104"/>
      <c r="AC991" s="104"/>
      <c r="AD991" s="104"/>
      <c r="AE991" s="104"/>
      <c r="AF991" s="104"/>
      <c r="AG991" s="104"/>
      <c r="AH991" s="17"/>
      <c r="AI991" s="104"/>
    </row>
    <row r="992" ht="15.75" customHeigh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  <c r="AA992" s="104"/>
      <c r="AB992" s="104"/>
      <c r="AC992" s="104"/>
      <c r="AD992" s="104"/>
      <c r="AE992" s="104"/>
      <c r="AF992" s="104"/>
      <c r="AG992" s="104"/>
      <c r="AH992" s="17"/>
      <c r="AI992" s="104"/>
    </row>
    <row r="993" ht="15.75" customHeigh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  <c r="AA993" s="104"/>
      <c r="AB993" s="104"/>
      <c r="AC993" s="104"/>
      <c r="AD993" s="104"/>
      <c r="AE993" s="104"/>
      <c r="AF993" s="104"/>
      <c r="AG993" s="104"/>
      <c r="AH993" s="17"/>
      <c r="AI993" s="104"/>
    </row>
    <row r="994" ht="15.75" customHeigh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  <c r="AA994" s="104"/>
      <c r="AB994" s="104"/>
      <c r="AC994" s="104"/>
      <c r="AD994" s="104"/>
      <c r="AE994" s="104"/>
      <c r="AF994" s="104"/>
      <c r="AG994" s="104"/>
      <c r="AH994" s="17"/>
      <c r="AI994" s="104"/>
    </row>
    <row r="995" ht="15.75" customHeigh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04"/>
      <c r="AB995" s="104"/>
      <c r="AC995" s="104"/>
      <c r="AD995" s="104"/>
      <c r="AE995" s="104"/>
      <c r="AF995" s="104"/>
      <c r="AG995" s="104"/>
      <c r="AH995" s="17"/>
      <c r="AI995" s="104"/>
    </row>
    <row r="996" ht="15.75" customHeigh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  <c r="AA996" s="104"/>
      <c r="AB996" s="104"/>
      <c r="AC996" s="104"/>
      <c r="AD996" s="104"/>
      <c r="AE996" s="104"/>
      <c r="AF996" s="104"/>
      <c r="AG996" s="104"/>
      <c r="AH996" s="17"/>
      <c r="AI996" s="104"/>
    </row>
    <row r="997" ht="15.75" customHeigh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  <c r="AA997" s="104"/>
      <c r="AB997" s="104"/>
      <c r="AC997" s="104"/>
      <c r="AD997" s="104"/>
      <c r="AE997" s="104"/>
      <c r="AF997" s="104"/>
      <c r="AG997" s="104"/>
      <c r="AH997" s="17"/>
      <c r="AI997" s="104"/>
    </row>
    <row r="998" ht="15.75" customHeigh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7"/>
      <c r="AI998" s="104"/>
    </row>
    <row r="999" ht="15.75" customHeigh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7"/>
      <c r="AI999" s="104"/>
    </row>
    <row r="1000" ht="15.75" customHeigh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7"/>
      <c r="AI1000" s="104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Ирбитский политехникум" location="28!A1" ref="A3"/>
    <hyperlink display="ГАПОУ СО Ирбитский политехникум" location="28!A1" ref="A10"/>
    <hyperlink display="ГАПОУ СО Ирбитский политехникум" location="28!A1" ref="A11"/>
    <hyperlink display="ГАПОУ СО Ирбитский политехникум" location="28!A1" ref="A12"/>
    <hyperlink display="ГАПОУ СО Ирбитский политехникум" location="28!A1" ref="A13"/>
    <hyperlink display="ГАПОУ СО Ирбитский политехникум" location="28!A1" ref="A14"/>
    <hyperlink display="ГАПОУ СО Ирбитский политехникум" location="28!A1" ref="A15"/>
    <hyperlink display="ГАПОУ СО Ирбитский политехникум" location="28!A1" ref="A16"/>
    <hyperlink display="ГАПОУ СО Ирбитский политехникум" location="28!A1" ref="A17"/>
    <hyperlink display="ГАПОУ СО Ирбитский политехникум" location="28!A1" ref="A18"/>
    <hyperlink display="ГАПОУ СО Ирбитский политехникум" location="28!A1" ref="A19"/>
    <hyperlink display="ГАПОУ СО Ирбитский политехникум" location="28!A1" ref="A20"/>
    <hyperlink display="ГАПОУ СО Ирбитский политехникум" location="28!A1" ref="A21"/>
    <hyperlink display="ГАПОУ СО Ирбитский политехникум" location="28!A1" ref="A22"/>
    <hyperlink display="ГАПОУ СО Ирбитский политехникум" location="28!A1" ref="A23"/>
    <hyperlink display="ГАПОУ СО Ирбитский политехникум" location="28!A1" ref="A24"/>
    <hyperlink display="ГАПОУ СО Ирбитский политехникум" location="28!A1" ref="A25"/>
    <hyperlink display="ГАПОУ СО Ирбитский политехникум" location="28!A1" ref="A26"/>
    <hyperlink display="ГАПОУ СО Ирбитский политехникум" location="28!A1" ref="A27"/>
    <hyperlink display="ГАПОУ СО Ирбитский политехникум" location="28!A1" ref="A28"/>
    <hyperlink display="ГАПОУ СО Ирбитский политехникум" location="28!A1" ref="A29"/>
    <hyperlink display="ГАПОУ СО Ирбитский политехникум" location="28!A1" ref="A30"/>
    <hyperlink display="ГАПОУ СО Ирбитский политехникум" location="28!A1" ref="A31"/>
    <hyperlink display="ГАПОУ СО Ирбитский политехникум" location="28!A1" ref="A32"/>
    <hyperlink display="ГАПОУ СО Ирбитский политехникум" location="28!A1" ref="A33"/>
    <hyperlink display="ГАПОУ СО Ирбитский политехникум" location="28!A1" ref="A34"/>
    <hyperlink display="ГАПОУ СО Ирбитский политехникум" location="28!A1" ref="A35"/>
    <hyperlink display="ГАПОУ СО Ирбитский политехникум" location="28!A1" ref="A36"/>
    <hyperlink display="ГАПОУ СО Ирбитский политехникум" location="28!A1" ref="A37"/>
    <hyperlink display="ГАПОУ СО Ирбитский политехникум" location="28!A1" ref="A38"/>
    <hyperlink display="ГАПОУ СО Ирбитский политехникум" location="28!A1" ref="A39"/>
    <hyperlink display="ГАПОУ СО Ирбитский политехникум" location="28!A1" ref="A40"/>
    <hyperlink display="ГАПОУ СО Ирбитский политехникум" location="28!A1" ref="A41"/>
    <hyperlink display="ГАПОУ СО Ирбитский политехникум" location="28!A1" ref="A42"/>
    <hyperlink display="ГАПОУ СО Ирбитский политехникум" location="28!A1" ref="A43"/>
    <hyperlink display="ГАПОУ СО Ирбитский политехникум" location="28!A1" ref="A44"/>
    <hyperlink display="ГАПОУ СО Ирбитский политехникум" location="28!A1" ref="A45"/>
    <hyperlink display="ГАПОУ СО Ирбитский политехникум" location="28!A1" ref="A46"/>
    <hyperlink display="ГАПОУ СО Ирбитский политехникум" location="28!A1" ref="A47"/>
    <hyperlink display="ГАПОУ СО Ирбитский политехникум" location="28!A1" ref="A48"/>
    <hyperlink display="ГАПОУ СО Ирбитский политехникум" location="28!A1" ref="A49"/>
    <hyperlink display="ГАПОУ СО Ирбитский политехникум" location="28!A1" ref="A50"/>
  </hyperlinks>
  <printOptions/>
  <pageMargins bottom="0.75" footer="0.0" header="0.0" left="0.7" right="0.7" top="0.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156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15</v>
      </c>
    </row>
    <row r="11" ht="14.25" customHeight="1">
      <c r="A11" s="79" t="s">
        <v>37</v>
      </c>
      <c r="B11" s="48" t="s">
        <v>185</v>
      </c>
      <c r="C11" s="48" t="s">
        <v>186</v>
      </c>
      <c r="D11" s="48" t="s">
        <v>296</v>
      </c>
      <c r="E11" s="49" t="s">
        <v>149</v>
      </c>
      <c r="F11" s="50" t="s">
        <v>188</v>
      </c>
      <c r="G11" s="51">
        <v>13.0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37</v>
      </c>
      <c r="B12" s="59" t="s">
        <v>185</v>
      </c>
      <c r="C12" s="59" t="s">
        <v>186</v>
      </c>
      <c r="D12" s="59" t="s">
        <v>296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37</v>
      </c>
      <c r="B13" s="59" t="s">
        <v>185</v>
      </c>
      <c r="C13" s="59" t="s">
        <v>186</v>
      </c>
      <c r="D13" s="59" t="s">
        <v>296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37</v>
      </c>
      <c r="B14" s="59" t="s">
        <v>185</v>
      </c>
      <c r="C14" s="59" t="s">
        <v>186</v>
      </c>
      <c r="D14" s="59" t="s">
        <v>296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37</v>
      </c>
      <c r="B15" s="67" t="s">
        <v>185</v>
      </c>
      <c r="C15" s="67" t="s">
        <v>186</v>
      </c>
      <c r="D15" s="67" t="s">
        <v>296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37</v>
      </c>
      <c r="B16" s="48" t="s">
        <v>185</v>
      </c>
      <c r="C16" s="48" t="s">
        <v>186</v>
      </c>
      <c r="D16" s="48" t="s">
        <v>297</v>
      </c>
      <c r="E16" s="49" t="s">
        <v>149</v>
      </c>
      <c r="F16" s="50" t="s">
        <v>194</v>
      </c>
      <c r="G16" s="51">
        <v>25.0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37</v>
      </c>
      <c r="B17" s="59" t="s">
        <v>185</v>
      </c>
      <c r="C17" s="59" t="s">
        <v>186</v>
      </c>
      <c r="D17" s="59" t="s">
        <v>297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37</v>
      </c>
      <c r="B18" s="59" t="s">
        <v>185</v>
      </c>
      <c r="C18" s="59" t="s">
        <v>186</v>
      </c>
      <c r="D18" s="59" t="s">
        <v>297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37</v>
      </c>
      <c r="B19" s="59" t="s">
        <v>185</v>
      </c>
      <c r="C19" s="59" t="s">
        <v>186</v>
      </c>
      <c r="D19" s="59" t="s">
        <v>297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37</v>
      </c>
      <c r="B20" s="67" t="s">
        <v>185</v>
      </c>
      <c r="C20" s="67" t="s">
        <v>186</v>
      </c>
      <c r="D20" s="67" t="s">
        <v>297</v>
      </c>
      <c r="E20" s="68" t="s">
        <v>153</v>
      </c>
      <c r="F20" s="69" t="s">
        <v>192</v>
      </c>
      <c r="G20" s="70">
        <v>7.0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0" s="57">
        <f t="shared" si="4"/>
        <v>2</v>
      </c>
    </row>
    <row r="21" ht="14.25" customHeight="1">
      <c r="A21" s="79" t="s">
        <v>37</v>
      </c>
      <c r="B21" s="48" t="s">
        <v>185</v>
      </c>
      <c r="C21" s="48" t="s">
        <v>186</v>
      </c>
      <c r="D21" s="48" t="s">
        <v>298</v>
      </c>
      <c r="E21" s="49" t="s">
        <v>149</v>
      </c>
      <c r="F21" s="50" t="s">
        <v>194</v>
      </c>
      <c r="G21" s="51">
        <v>21.0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37</v>
      </c>
      <c r="B22" s="59" t="s">
        <v>185</v>
      </c>
      <c r="C22" s="59" t="s">
        <v>186</v>
      </c>
      <c r="D22" s="59" t="s">
        <v>298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37</v>
      </c>
      <c r="B23" s="59" t="s">
        <v>185</v>
      </c>
      <c r="C23" s="59" t="s">
        <v>186</v>
      </c>
      <c r="D23" s="59" t="s">
        <v>298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37</v>
      </c>
      <c r="B24" s="59" t="s">
        <v>185</v>
      </c>
      <c r="C24" s="59" t="s">
        <v>186</v>
      </c>
      <c r="D24" s="59" t="s">
        <v>298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37</v>
      </c>
      <c r="B25" s="67" t="s">
        <v>185</v>
      </c>
      <c r="C25" s="67" t="s">
        <v>186</v>
      </c>
      <c r="D25" s="67" t="s">
        <v>298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37</v>
      </c>
      <c r="B26" s="48" t="s">
        <v>185</v>
      </c>
      <c r="C26" s="48" t="s">
        <v>186</v>
      </c>
      <c r="D26" s="48" t="s">
        <v>295</v>
      </c>
      <c r="E26" s="49" t="s">
        <v>149</v>
      </c>
      <c r="F26" s="50" t="s">
        <v>194</v>
      </c>
      <c r="G26" s="51">
        <v>15.0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37</v>
      </c>
      <c r="B27" s="59" t="s">
        <v>185</v>
      </c>
      <c r="C27" s="59" t="s">
        <v>186</v>
      </c>
      <c r="D27" s="59" t="s">
        <v>295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37</v>
      </c>
      <c r="B28" s="59" t="s">
        <v>185</v>
      </c>
      <c r="C28" s="59" t="s">
        <v>186</v>
      </c>
      <c r="D28" s="59" t="s">
        <v>295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37</v>
      </c>
      <c r="B29" s="59" t="s">
        <v>185</v>
      </c>
      <c r="C29" s="59" t="s">
        <v>186</v>
      </c>
      <c r="D29" s="59" t="s">
        <v>295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37</v>
      </c>
      <c r="B30" s="67" t="s">
        <v>185</v>
      </c>
      <c r="C30" s="67" t="s">
        <v>186</v>
      </c>
      <c r="D30" s="67" t="s">
        <v>295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37</v>
      </c>
      <c r="B31" s="48" t="s">
        <v>185</v>
      </c>
      <c r="C31" s="48" t="s">
        <v>186</v>
      </c>
      <c r="D31" s="48" t="s">
        <v>203</v>
      </c>
      <c r="E31" s="49" t="s">
        <v>149</v>
      </c>
      <c r="F31" s="50" t="s">
        <v>194</v>
      </c>
      <c r="G31" s="51">
        <v>41.0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37</v>
      </c>
      <c r="B32" s="59" t="s">
        <v>185</v>
      </c>
      <c r="C32" s="59" t="s">
        <v>186</v>
      </c>
      <c r="D32" s="59" t="s">
        <v>203</v>
      </c>
      <c r="E32" s="39" t="s">
        <v>150</v>
      </c>
      <c r="F32" s="60" t="s">
        <v>195</v>
      </c>
      <c r="G32" s="61">
        <v>2.0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2" s="57">
        <f t="shared" si="4"/>
        <v>2</v>
      </c>
    </row>
    <row r="33" ht="14.25" customHeight="1">
      <c r="A33" s="82" t="s">
        <v>37</v>
      </c>
      <c r="B33" s="59" t="s">
        <v>185</v>
      </c>
      <c r="C33" s="59" t="s">
        <v>186</v>
      </c>
      <c r="D33" s="59" t="s">
        <v>203</v>
      </c>
      <c r="E33" s="39" t="s">
        <v>151</v>
      </c>
      <c r="F33" s="60" t="s">
        <v>196</v>
      </c>
      <c r="G33" s="61">
        <v>2.0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3" s="57">
        <f t="shared" si="4"/>
        <v>2</v>
      </c>
    </row>
    <row r="34" ht="14.25" customHeight="1">
      <c r="A34" s="82" t="s">
        <v>37</v>
      </c>
      <c r="B34" s="59" t="s">
        <v>185</v>
      </c>
      <c r="C34" s="59" t="s">
        <v>186</v>
      </c>
      <c r="D34" s="59" t="s">
        <v>203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37</v>
      </c>
      <c r="B35" s="67" t="s">
        <v>185</v>
      </c>
      <c r="C35" s="67" t="s">
        <v>186</v>
      </c>
      <c r="D35" s="67" t="s">
        <v>203</v>
      </c>
      <c r="E35" s="68" t="s">
        <v>153</v>
      </c>
      <c r="F35" s="69" t="s">
        <v>192</v>
      </c>
      <c r="G35" s="70">
        <v>7.0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5" s="57">
        <f t="shared" si="4"/>
        <v>2</v>
      </c>
    </row>
    <row r="36" ht="14.25" customHeight="1">
      <c r="A36" s="79" t="s">
        <v>37</v>
      </c>
      <c r="B36" s="48" t="s">
        <v>185</v>
      </c>
      <c r="C36" s="48" t="s">
        <v>186</v>
      </c>
      <c r="D36" s="48" t="s">
        <v>232</v>
      </c>
      <c r="E36" s="49" t="s">
        <v>149</v>
      </c>
      <c r="F36" s="50" t="s">
        <v>194</v>
      </c>
      <c r="G36" s="51">
        <v>7.0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37</v>
      </c>
      <c r="B37" s="59" t="s">
        <v>185</v>
      </c>
      <c r="C37" s="59" t="s">
        <v>186</v>
      </c>
      <c r="D37" s="59" t="s">
        <v>232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37</v>
      </c>
      <c r="B38" s="59" t="s">
        <v>185</v>
      </c>
      <c r="C38" s="59" t="s">
        <v>186</v>
      </c>
      <c r="D38" s="59" t="s">
        <v>232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37</v>
      </c>
      <c r="B39" s="59" t="s">
        <v>185</v>
      </c>
      <c r="C39" s="59" t="s">
        <v>186</v>
      </c>
      <c r="D39" s="59" t="s">
        <v>232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37</v>
      </c>
      <c r="B40" s="67" t="s">
        <v>185</v>
      </c>
      <c r="C40" s="67" t="s">
        <v>186</v>
      </c>
      <c r="D40" s="67" t="s">
        <v>232</v>
      </c>
      <c r="E40" s="68" t="s">
        <v>153</v>
      </c>
      <c r="F40" s="69" t="s">
        <v>192</v>
      </c>
      <c r="G40" s="70">
        <v>7.0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0" s="57">
        <f t="shared" si="4"/>
        <v>2</v>
      </c>
    </row>
    <row r="41" ht="14.25" customHeight="1">
      <c r="A41" s="79" t="s">
        <v>37</v>
      </c>
      <c r="B41" s="48" t="s">
        <v>185</v>
      </c>
      <c r="C41" s="48" t="s">
        <v>186</v>
      </c>
      <c r="D41" s="48" t="s">
        <v>210</v>
      </c>
      <c r="E41" s="49" t="s">
        <v>149</v>
      </c>
      <c r="F41" s="50" t="s">
        <v>194</v>
      </c>
      <c r="G41" s="51">
        <v>34.0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37</v>
      </c>
      <c r="B42" s="59" t="s">
        <v>185</v>
      </c>
      <c r="C42" s="59" t="s">
        <v>186</v>
      </c>
      <c r="D42" s="59" t="s">
        <v>210</v>
      </c>
      <c r="E42" s="39" t="s">
        <v>150</v>
      </c>
      <c r="F42" s="60" t="s">
        <v>195</v>
      </c>
      <c r="G42" s="61">
        <v>2.0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2" s="57">
        <f t="shared" si="4"/>
        <v>2</v>
      </c>
    </row>
    <row r="43" ht="14.25" customHeight="1">
      <c r="A43" s="82" t="s">
        <v>37</v>
      </c>
      <c r="B43" s="59" t="s">
        <v>185</v>
      </c>
      <c r="C43" s="59" t="s">
        <v>186</v>
      </c>
      <c r="D43" s="59" t="s">
        <v>210</v>
      </c>
      <c r="E43" s="39" t="s">
        <v>151</v>
      </c>
      <c r="F43" s="60" t="s">
        <v>196</v>
      </c>
      <c r="G43" s="61">
        <v>2.0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3" s="57">
        <f t="shared" si="4"/>
        <v>2</v>
      </c>
    </row>
    <row r="44" ht="14.25" customHeight="1">
      <c r="A44" s="82" t="s">
        <v>37</v>
      </c>
      <c r="B44" s="59" t="s">
        <v>185</v>
      </c>
      <c r="C44" s="59" t="s">
        <v>186</v>
      </c>
      <c r="D44" s="59" t="s">
        <v>210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37</v>
      </c>
      <c r="B45" s="67" t="s">
        <v>185</v>
      </c>
      <c r="C45" s="67" t="s">
        <v>186</v>
      </c>
      <c r="D45" s="67" t="s">
        <v>210</v>
      </c>
      <c r="E45" s="68" t="s">
        <v>153</v>
      </c>
      <c r="F45" s="69" t="s">
        <v>192</v>
      </c>
      <c r="G45" s="70">
        <v>19.0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5" s="57">
        <f t="shared" si="4"/>
        <v>2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Исовский геологоразведочный техникум" location="29!A1" ref="A3"/>
    <hyperlink display="ГАПОУ СО Исовский геологоразведочный техникум" location="29!A1" ref="A10"/>
    <hyperlink display="ГАПОУ СО Исовский геологоразведочный техникум" location="29!A1" ref="A11"/>
    <hyperlink display="ГАПОУ СО Исовский геологоразведочный техникум" location="29!A1" ref="A12"/>
    <hyperlink display="ГАПОУ СО Исовский геологоразведочный техникум" location="29!A1" ref="A13"/>
    <hyperlink display="ГАПОУ СО Исовский геологоразведочный техникум" location="29!A1" ref="A14"/>
    <hyperlink display="ГАПОУ СО Исовский геологоразведочный техникум" location="29!A1" ref="A15"/>
    <hyperlink display="ГАПОУ СО Исовский геологоразведочный техникум" location="29!A1" ref="A16"/>
    <hyperlink display="ГАПОУ СО Исовский геологоразведочный техникум" location="29!A1" ref="A17"/>
    <hyperlink display="ГАПОУ СО Исовский геологоразведочный техникум" location="29!A1" ref="A18"/>
    <hyperlink display="ГАПОУ СО Исовский геологоразведочный техникум" location="29!A1" ref="A19"/>
    <hyperlink display="ГАПОУ СО Исовский геологоразведочный техникум" location="29!A1" ref="A20"/>
    <hyperlink display="ГАПОУ СО Исовский геологоразведочный техникум" location="29!A1" ref="A21"/>
    <hyperlink display="ГАПОУ СО Исовский геологоразведочный техникум" location="29!A1" ref="A22"/>
    <hyperlink display="ГАПОУ СО Исовский геологоразведочный техникум" location="29!A1" ref="A23"/>
    <hyperlink display="ГАПОУ СО Исовский геологоразведочный техникум" location="29!A1" ref="A24"/>
    <hyperlink display="ГАПОУ СО Исовский геологоразведочный техникум" location="29!A1" ref="A25"/>
    <hyperlink display="ГАПОУ СО Исовский геологоразведочный техникум" location="29!A1" ref="A26"/>
    <hyperlink display="ГАПОУ СО Исовский геологоразведочный техникум" location="29!A1" ref="A27"/>
    <hyperlink display="ГАПОУ СО Исовский геологоразведочный техникум" location="29!A1" ref="A28"/>
    <hyperlink display="ГАПОУ СО Исовский геологоразведочный техникум" location="29!A1" ref="A29"/>
    <hyperlink display="ГАПОУ СО Исовский геологоразведочный техникум" location="29!A1" ref="A30"/>
    <hyperlink display="ГАПОУ СО Исовский геологоразведочный техникум" location="29!A1" ref="A31"/>
    <hyperlink display="ГАПОУ СО Исовский геологоразведочный техникум" location="29!A1" ref="A32"/>
    <hyperlink display="ГАПОУ СО Исовский геологоразведочный техникум" location="29!A1" ref="A33"/>
    <hyperlink display="ГАПОУ СО Исовский геологоразведочный техникум" location="29!A1" ref="A34"/>
    <hyperlink display="ГАПОУ СО Исовский геологоразведочный техникум" location="29!A1" ref="A35"/>
    <hyperlink display="ГАПОУ СО Исовский геологоразведочный техникум" location="29!A1" ref="A36"/>
    <hyperlink display="ГАПОУ СО Исовский геологоразведочный техникум" location="29!A1" ref="A37"/>
    <hyperlink display="ГАПОУ СО Исовский геологоразведочный техникум" location="29!A1" ref="A38"/>
    <hyperlink display="ГАПОУ СО Исовский геологоразведочный техникум" location="29!A1" ref="A39"/>
    <hyperlink display="ГАПОУ СО Исовский геологоразведочный техникум" location="29!A1" ref="A40"/>
    <hyperlink display="ГАПОУ СО Исовский геологоразведочный техникум" location="29!A1" ref="A41"/>
    <hyperlink display="ГАПОУ СО Исовский геологоразведочный техникум" location="29!A1" ref="A42"/>
    <hyperlink display="ГАПОУ СО Исовский геологоразведочный техникум" location="29!A1" ref="A43"/>
    <hyperlink display="ГАПОУ СО Исовский геологоразведочный техникум" location="29!A1" ref="A44"/>
    <hyperlink display="ГАПОУ СО Исовский геологоразведочный техникум" location="29!A1" ref="A45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70</v>
      </c>
      <c r="H10" s="44">
        <f t="shared" si="2"/>
        <v>13</v>
      </c>
      <c r="I10" s="44">
        <f t="shared" si="2"/>
        <v>7</v>
      </c>
      <c r="J10" s="44">
        <f t="shared" si="2"/>
        <v>10</v>
      </c>
      <c r="K10" s="44">
        <f t="shared" si="2"/>
        <v>2</v>
      </c>
      <c r="L10" s="44">
        <f t="shared" si="2"/>
        <v>3</v>
      </c>
      <c r="M10" s="44">
        <f t="shared" si="2"/>
        <v>1</v>
      </c>
      <c r="N10" s="44">
        <f t="shared" si="2"/>
        <v>8</v>
      </c>
      <c r="O10" s="44">
        <f t="shared" si="2"/>
        <v>1</v>
      </c>
      <c r="P10" s="44">
        <f t="shared" si="2"/>
        <v>2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7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16</v>
      </c>
      <c r="AB10" s="44">
        <f t="shared" si="2"/>
        <v>0</v>
      </c>
      <c r="AC10" s="44">
        <f t="shared" si="2"/>
        <v>0</v>
      </c>
      <c r="AD10" s="44">
        <f t="shared" si="2"/>
        <v>4</v>
      </c>
      <c r="AE10" s="44">
        <f t="shared" si="2"/>
        <v>1</v>
      </c>
      <c r="AF10" s="44">
        <f t="shared" si="2"/>
        <v>1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4</v>
      </c>
    </row>
    <row r="11" ht="14.25" customHeight="1">
      <c r="A11" s="79" t="s">
        <v>9</v>
      </c>
      <c r="B11" s="48" t="s">
        <v>185</v>
      </c>
      <c r="C11" s="48" t="s">
        <v>186</v>
      </c>
      <c r="D11" s="48" t="s">
        <v>212</v>
      </c>
      <c r="E11" s="49" t="s">
        <v>149</v>
      </c>
      <c r="F11" s="50" t="s">
        <v>188</v>
      </c>
      <c r="G11" s="51">
        <v>18.0</v>
      </c>
      <c r="H11" s="52">
        <v>7.0</v>
      </c>
      <c r="I11" s="52">
        <v>1.0</v>
      </c>
      <c r="J11" s="52">
        <v>4.0</v>
      </c>
      <c r="K11" s="52">
        <v>1.0</v>
      </c>
      <c r="L11" s="52">
        <v>2.0</v>
      </c>
      <c r="M11" s="52">
        <v>1.0</v>
      </c>
      <c r="N11" s="52">
        <v>6.0</v>
      </c>
      <c r="O11" s="52">
        <v>1.0</v>
      </c>
      <c r="P11" s="80">
        <v>0.0</v>
      </c>
      <c r="Q11" s="52">
        <v>0.0</v>
      </c>
      <c r="R11" s="52">
        <v>0.0</v>
      </c>
      <c r="S11" s="52">
        <v>0.0</v>
      </c>
      <c r="T11" s="81">
        <v>7.0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3.0</v>
      </c>
      <c r="AB11" s="81">
        <v>0.0</v>
      </c>
      <c r="AC11" s="81">
        <v>0.0</v>
      </c>
      <c r="AD11" s="81">
        <v>4.0</v>
      </c>
      <c r="AE11" s="81">
        <v>1.0</v>
      </c>
      <c r="AF11" s="81">
        <v>1.0</v>
      </c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9</v>
      </c>
      <c r="B12" s="59" t="s">
        <v>185</v>
      </c>
      <c r="C12" s="59" t="s">
        <v>186</v>
      </c>
      <c r="D12" s="59" t="s">
        <v>212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</v>
      </c>
      <c r="B13" s="59" t="s">
        <v>185</v>
      </c>
      <c r="C13" s="59" t="s">
        <v>186</v>
      </c>
      <c r="D13" s="59" t="s">
        <v>212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</v>
      </c>
      <c r="B14" s="59" t="s">
        <v>185</v>
      </c>
      <c r="C14" s="59" t="s">
        <v>186</v>
      </c>
      <c r="D14" s="59" t="s">
        <v>212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</v>
      </c>
      <c r="B15" s="67" t="s">
        <v>185</v>
      </c>
      <c r="C15" s="67" t="s">
        <v>186</v>
      </c>
      <c r="D15" s="67" t="s">
        <v>212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13.0</v>
      </c>
      <c r="H16" s="52">
        <v>6.0</v>
      </c>
      <c r="I16" s="52">
        <v>6.0</v>
      </c>
      <c r="J16" s="52">
        <v>6.0</v>
      </c>
      <c r="K16" s="52">
        <v>1.0</v>
      </c>
      <c r="L16" s="52">
        <v>1.0</v>
      </c>
      <c r="M16" s="52">
        <v>0.0</v>
      </c>
      <c r="N16" s="52">
        <v>2.0</v>
      </c>
      <c r="O16" s="52">
        <v>0.0</v>
      </c>
      <c r="P16" s="80">
        <v>2.0</v>
      </c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81">
        <v>13.0</v>
      </c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9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1.0</v>
      </c>
      <c r="H17" s="83">
        <v>1.0</v>
      </c>
      <c r="I17" s="83">
        <v>1.0</v>
      </c>
      <c r="J17" s="83">
        <v>1.0</v>
      </c>
      <c r="K17" s="83">
        <v>0.0</v>
      </c>
      <c r="L17" s="83">
        <v>0.0</v>
      </c>
      <c r="M17" s="83">
        <v>0.0</v>
      </c>
      <c r="N17" s="83">
        <v>0.0</v>
      </c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1.0</v>
      </c>
      <c r="H18" s="83">
        <v>1.0</v>
      </c>
      <c r="I18" s="83">
        <v>1.0</v>
      </c>
      <c r="J18" s="83">
        <v>1.0</v>
      </c>
      <c r="K18" s="83">
        <v>0.0</v>
      </c>
      <c r="L18" s="83">
        <v>0.0</v>
      </c>
      <c r="M18" s="83">
        <v>0.0</v>
      </c>
      <c r="N18" s="83">
        <v>0.0</v>
      </c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</v>
      </c>
      <c r="B21" s="48" t="s">
        <v>185</v>
      </c>
      <c r="C21" s="48" t="s">
        <v>186</v>
      </c>
      <c r="D21" s="48" t="s">
        <v>203</v>
      </c>
      <c r="E21" s="49" t="s">
        <v>149</v>
      </c>
      <c r="F21" s="50" t="s">
        <v>194</v>
      </c>
      <c r="G21" s="51">
        <v>28.0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9</v>
      </c>
      <c r="B22" s="59" t="s">
        <v>185</v>
      </c>
      <c r="C22" s="59" t="s">
        <v>186</v>
      </c>
      <c r="D22" s="59" t="s">
        <v>203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</v>
      </c>
      <c r="B23" s="59" t="s">
        <v>185</v>
      </c>
      <c r="C23" s="59" t="s">
        <v>186</v>
      </c>
      <c r="D23" s="59" t="s">
        <v>203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</v>
      </c>
      <c r="B24" s="59" t="s">
        <v>185</v>
      </c>
      <c r="C24" s="59" t="s">
        <v>186</v>
      </c>
      <c r="D24" s="59" t="s">
        <v>203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</v>
      </c>
      <c r="B25" s="67" t="s">
        <v>185</v>
      </c>
      <c r="C25" s="67" t="s">
        <v>186</v>
      </c>
      <c r="D25" s="67" t="s">
        <v>203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</v>
      </c>
      <c r="B26" s="48" t="s">
        <v>185</v>
      </c>
      <c r="C26" s="48" t="s">
        <v>186</v>
      </c>
      <c r="D26" s="48" t="s">
        <v>213</v>
      </c>
      <c r="E26" s="49" t="s">
        <v>149</v>
      </c>
      <c r="F26" s="50" t="s">
        <v>194</v>
      </c>
      <c r="G26" s="51">
        <v>11.0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9</v>
      </c>
      <c r="B27" s="59" t="s">
        <v>185</v>
      </c>
      <c r="C27" s="59" t="s">
        <v>186</v>
      </c>
      <c r="D27" s="59" t="s">
        <v>213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</v>
      </c>
      <c r="B28" s="59" t="s">
        <v>185</v>
      </c>
      <c r="C28" s="59" t="s">
        <v>186</v>
      </c>
      <c r="D28" s="59" t="s">
        <v>213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</v>
      </c>
      <c r="B29" s="59" t="s">
        <v>185</v>
      </c>
      <c r="C29" s="59" t="s">
        <v>186</v>
      </c>
      <c r="D29" s="59" t="s">
        <v>213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</v>
      </c>
      <c r="B30" s="67" t="s">
        <v>185</v>
      </c>
      <c r="C30" s="67" t="s">
        <v>186</v>
      </c>
      <c r="D30" s="67" t="s">
        <v>213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Артемовский колледж точного приборостроения" location="2!A1" ref="A3"/>
    <hyperlink display="ГАПОУ СО Артемовский колледж точного приборостроения" location="2!A1" ref="A10"/>
    <hyperlink display="ГАПОУ СО Артемовский колледж точного приборостроения" location="2!A1" ref="A11"/>
    <hyperlink display="ГАПОУ СО Артемовский колледж точного приборостроения" location="2!A1" ref="A12"/>
    <hyperlink display="ГАПОУ СО Артемовский колледж точного приборостроения" location="2!A1" ref="A13"/>
    <hyperlink display="ГАПОУ СО Артемовский колледж точного приборостроения" location="2!A1" ref="A14"/>
    <hyperlink display="ГАПОУ СО Артемовский колледж точного приборостроения" location="2!A1" ref="A15"/>
    <hyperlink display="ГАПОУ СО Артемовский колледж точного приборостроения" location="2!A1" ref="A16"/>
    <hyperlink display="ГАПОУ СО Артемовский колледж точного приборостроения" location="2!A1" ref="A17"/>
    <hyperlink display="ГАПОУ СО Артемовский колледж точного приборостроения" location="2!A1" ref="A18"/>
    <hyperlink display="ГАПОУ СО Артемовский колледж точного приборостроения" location="2!A1" ref="A19"/>
    <hyperlink display="ГАПОУ СО Артемовский колледж точного приборостроения" location="2!A1" ref="A20"/>
    <hyperlink display="ГАПОУ СО Артемовский колледж точного приборостроения" location="2!A1" ref="A21"/>
    <hyperlink display="ГАПОУ СО Артемовский колледж точного приборостроения" location="2!A1" ref="A22"/>
    <hyperlink display="ГАПОУ СО Артемовский колледж точного приборостроения" location="2!A1" ref="A23"/>
    <hyperlink display="ГАПОУ СО Артемовский колледж точного приборостроения" location="2!A1" ref="A24"/>
    <hyperlink display="ГАПОУ СО Артемовский колледж точного приборостроения" location="2!A1" ref="A25"/>
    <hyperlink display="ГАПОУ СО Артемовский колледж точного приборостроения" location="2!A1" ref="A26"/>
    <hyperlink display="ГАПОУ СО Артемовский колледж точного приборостроения" location="2!A1" ref="A27"/>
    <hyperlink display="ГАПОУ СО Артемовский колледж точного приборостроения" location="2!A1" ref="A28"/>
    <hyperlink display="ГАПОУ СО Артемовский колледж точного приборостроения" location="2!A1" ref="A29"/>
    <hyperlink display="ГАПОУ СО Артемовский колледж точного приборостроения" location="2!A1" ref="A30"/>
  </hyperlinks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143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8</v>
      </c>
    </row>
    <row r="11" ht="14.25" customHeight="1">
      <c r="A11" s="79" t="s">
        <v>38</v>
      </c>
      <c r="B11" s="48" t="s">
        <v>185</v>
      </c>
      <c r="C11" s="48" t="s">
        <v>186</v>
      </c>
      <c r="D11" s="48" t="s">
        <v>198</v>
      </c>
      <c r="E11" s="49" t="s">
        <v>149</v>
      </c>
      <c r="F11" s="50" t="s">
        <v>188</v>
      </c>
      <c r="G11" s="51">
        <v>20.0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38</v>
      </c>
      <c r="B12" s="59" t="s">
        <v>185</v>
      </c>
      <c r="C12" s="59" t="s">
        <v>186</v>
      </c>
      <c r="D12" s="59" t="s">
        <v>198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38</v>
      </c>
      <c r="B13" s="59" t="s">
        <v>185</v>
      </c>
      <c r="C13" s="59" t="s">
        <v>186</v>
      </c>
      <c r="D13" s="59" t="s">
        <v>198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38</v>
      </c>
      <c r="B14" s="59" t="s">
        <v>185</v>
      </c>
      <c r="C14" s="59" t="s">
        <v>186</v>
      </c>
      <c r="D14" s="59" t="s">
        <v>198</v>
      </c>
      <c r="E14" s="39" t="s">
        <v>152</v>
      </c>
      <c r="F14" s="60" t="s">
        <v>191</v>
      </c>
      <c r="G14" s="61">
        <v>1.0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4" s="57">
        <f t="shared" si="4"/>
        <v>2</v>
      </c>
    </row>
    <row r="15" ht="14.25" customHeight="1">
      <c r="A15" s="86" t="s">
        <v>38</v>
      </c>
      <c r="B15" s="67" t="s">
        <v>185</v>
      </c>
      <c r="C15" s="67" t="s">
        <v>186</v>
      </c>
      <c r="D15" s="67" t="s">
        <v>198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38</v>
      </c>
      <c r="B16" s="48" t="s">
        <v>185</v>
      </c>
      <c r="C16" s="48" t="s">
        <v>186</v>
      </c>
      <c r="D16" s="48" t="s">
        <v>229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38</v>
      </c>
      <c r="B17" s="59" t="s">
        <v>185</v>
      </c>
      <c r="C17" s="59" t="s">
        <v>186</v>
      </c>
      <c r="D17" s="59" t="s">
        <v>229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38</v>
      </c>
      <c r="B18" s="59" t="s">
        <v>185</v>
      </c>
      <c r="C18" s="59" t="s">
        <v>186</v>
      </c>
      <c r="D18" s="59" t="s">
        <v>229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38</v>
      </c>
      <c r="B19" s="59" t="s">
        <v>185</v>
      </c>
      <c r="C19" s="59" t="s">
        <v>186</v>
      </c>
      <c r="D19" s="59" t="s">
        <v>229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38</v>
      </c>
      <c r="B20" s="67" t="s">
        <v>185</v>
      </c>
      <c r="C20" s="67" t="s">
        <v>186</v>
      </c>
      <c r="D20" s="67" t="s">
        <v>229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38</v>
      </c>
      <c r="B21" s="48" t="s">
        <v>185</v>
      </c>
      <c r="C21" s="48" t="s">
        <v>186</v>
      </c>
      <c r="D21" s="48" t="s">
        <v>203</v>
      </c>
      <c r="E21" s="49" t="s">
        <v>149</v>
      </c>
      <c r="F21" s="50" t="s">
        <v>194</v>
      </c>
      <c r="G21" s="51">
        <v>25.0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38</v>
      </c>
      <c r="B22" s="59" t="s">
        <v>185</v>
      </c>
      <c r="C22" s="59" t="s">
        <v>186</v>
      </c>
      <c r="D22" s="59" t="s">
        <v>203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38</v>
      </c>
      <c r="B23" s="59" t="s">
        <v>185</v>
      </c>
      <c r="C23" s="59" t="s">
        <v>186</v>
      </c>
      <c r="D23" s="59" t="s">
        <v>203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38</v>
      </c>
      <c r="B24" s="59" t="s">
        <v>185</v>
      </c>
      <c r="C24" s="59" t="s">
        <v>186</v>
      </c>
      <c r="D24" s="59" t="s">
        <v>203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38</v>
      </c>
      <c r="B25" s="67" t="s">
        <v>185</v>
      </c>
      <c r="C25" s="67" t="s">
        <v>186</v>
      </c>
      <c r="D25" s="67" t="s">
        <v>203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38</v>
      </c>
      <c r="B26" s="48" t="s">
        <v>185</v>
      </c>
      <c r="C26" s="48" t="s">
        <v>186</v>
      </c>
      <c r="D26" s="48" t="s">
        <v>299</v>
      </c>
      <c r="E26" s="49" t="s">
        <v>149</v>
      </c>
      <c r="F26" s="50" t="s">
        <v>194</v>
      </c>
      <c r="G26" s="51">
        <v>25.0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38</v>
      </c>
      <c r="B27" s="59" t="s">
        <v>185</v>
      </c>
      <c r="C27" s="59" t="s">
        <v>186</v>
      </c>
      <c r="D27" s="59" t="s">
        <v>299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38</v>
      </c>
      <c r="B28" s="59" t="s">
        <v>185</v>
      </c>
      <c r="C28" s="59" t="s">
        <v>186</v>
      </c>
      <c r="D28" s="59" t="s">
        <v>299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38</v>
      </c>
      <c r="B29" s="59" t="s">
        <v>185</v>
      </c>
      <c r="C29" s="59" t="s">
        <v>186</v>
      </c>
      <c r="D29" s="59" t="s">
        <v>299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38</v>
      </c>
      <c r="B30" s="67" t="s">
        <v>185</v>
      </c>
      <c r="C30" s="67" t="s">
        <v>186</v>
      </c>
      <c r="D30" s="67" t="s">
        <v>299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38</v>
      </c>
      <c r="B31" s="48" t="s">
        <v>185</v>
      </c>
      <c r="C31" s="48" t="s">
        <v>186</v>
      </c>
      <c r="D31" s="48" t="s">
        <v>216</v>
      </c>
      <c r="E31" s="49" t="s">
        <v>149</v>
      </c>
      <c r="F31" s="50" t="s">
        <v>194</v>
      </c>
      <c r="G31" s="51">
        <v>16.0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38</v>
      </c>
      <c r="B32" s="59" t="s">
        <v>185</v>
      </c>
      <c r="C32" s="59" t="s">
        <v>186</v>
      </c>
      <c r="D32" s="59" t="s">
        <v>216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38</v>
      </c>
      <c r="B33" s="59" t="s">
        <v>185</v>
      </c>
      <c r="C33" s="59" t="s">
        <v>186</v>
      </c>
      <c r="D33" s="59" t="s">
        <v>216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38</v>
      </c>
      <c r="B34" s="59" t="s">
        <v>185</v>
      </c>
      <c r="C34" s="59" t="s">
        <v>186</v>
      </c>
      <c r="D34" s="59" t="s">
        <v>216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38</v>
      </c>
      <c r="B35" s="67" t="s">
        <v>185</v>
      </c>
      <c r="C35" s="67" t="s">
        <v>186</v>
      </c>
      <c r="D35" s="67" t="s">
        <v>216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38</v>
      </c>
      <c r="B36" s="48" t="s">
        <v>185</v>
      </c>
      <c r="C36" s="48" t="s">
        <v>186</v>
      </c>
      <c r="D36" s="48" t="s">
        <v>300</v>
      </c>
      <c r="E36" s="49" t="s">
        <v>149</v>
      </c>
      <c r="F36" s="50" t="s">
        <v>194</v>
      </c>
      <c r="G36" s="51">
        <v>18.0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38</v>
      </c>
      <c r="B37" s="59" t="s">
        <v>185</v>
      </c>
      <c r="C37" s="59" t="s">
        <v>186</v>
      </c>
      <c r="D37" s="59" t="s">
        <v>300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38</v>
      </c>
      <c r="B38" s="59" t="s">
        <v>185</v>
      </c>
      <c r="C38" s="59" t="s">
        <v>186</v>
      </c>
      <c r="D38" s="59" t="s">
        <v>300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38</v>
      </c>
      <c r="B39" s="59" t="s">
        <v>185</v>
      </c>
      <c r="C39" s="59" t="s">
        <v>186</v>
      </c>
      <c r="D39" s="59" t="s">
        <v>300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38</v>
      </c>
      <c r="B40" s="67" t="s">
        <v>185</v>
      </c>
      <c r="C40" s="67" t="s">
        <v>186</v>
      </c>
      <c r="D40" s="67" t="s">
        <v>300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38</v>
      </c>
      <c r="B41" s="48" t="s">
        <v>185</v>
      </c>
      <c r="C41" s="48" t="s">
        <v>186</v>
      </c>
      <c r="D41" s="48" t="s">
        <v>263</v>
      </c>
      <c r="E41" s="49" t="s">
        <v>149</v>
      </c>
      <c r="F41" s="50" t="s">
        <v>194</v>
      </c>
      <c r="G41" s="51">
        <v>17.0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38</v>
      </c>
      <c r="B42" s="59" t="s">
        <v>185</v>
      </c>
      <c r="C42" s="59" t="s">
        <v>186</v>
      </c>
      <c r="D42" s="59" t="s">
        <v>263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38</v>
      </c>
      <c r="B43" s="59" t="s">
        <v>185</v>
      </c>
      <c r="C43" s="59" t="s">
        <v>186</v>
      </c>
      <c r="D43" s="59" t="s">
        <v>263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38</v>
      </c>
      <c r="B44" s="59" t="s">
        <v>185</v>
      </c>
      <c r="C44" s="59" t="s">
        <v>186</v>
      </c>
      <c r="D44" s="59" t="s">
        <v>263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38</v>
      </c>
      <c r="B45" s="67" t="s">
        <v>185</v>
      </c>
      <c r="C45" s="67" t="s">
        <v>186</v>
      </c>
      <c r="D45" s="67" t="s">
        <v>263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енск-Уральский агропромышленный техникум" location="30!A1" ref="A3"/>
    <hyperlink display="ГАПОУ СО Каменск-Уральский агропромышленный техникум" location="30!A1" ref="A10"/>
    <hyperlink display="ГАПОУ СО Каменск-Уральский агропромышленный техникум" location="30!A1" ref="A11"/>
    <hyperlink display="ГАПОУ СО Каменск-Уральский агропромышленный техникум" location="30!A1" ref="A12"/>
    <hyperlink display="ГАПОУ СО Каменск-Уральский агропромышленный техникум" location="30!A1" ref="A13"/>
    <hyperlink display="ГАПОУ СО Каменск-Уральский агропромышленный техникум" location="30!A1" ref="A14"/>
    <hyperlink display="ГАПОУ СО Каменск-Уральский агропромышленный техникум" location="30!A1" ref="A15"/>
    <hyperlink display="ГАПОУ СО Каменск-Уральский агропромышленный техникум" location="30!A1" ref="A16"/>
    <hyperlink display="ГАПОУ СО Каменск-Уральский агропромышленный техникум" location="30!A1" ref="A17"/>
    <hyperlink display="ГАПОУ СО Каменск-Уральский агропромышленный техникум" location="30!A1" ref="A18"/>
    <hyperlink display="ГАПОУ СО Каменск-Уральский агропромышленный техникум" location="30!A1" ref="A19"/>
    <hyperlink display="ГАПОУ СО Каменск-Уральский агропромышленный техникум" location="30!A1" ref="A20"/>
    <hyperlink display="ГАПОУ СО Каменск-Уральский агропромышленный техникум" location="30!A1" ref="A21"/>
    <hyperlink display="ГАПОУ СО Каменск-Уральский агропромышленный техникум" location="30!A1" ref="A22"/>
    <hyperlink display="ГАПОУ СО Каменск-Уральский агропромышленный техникум" location="30!A1" ref="A23"/>
    <hyperlink display="ГАПОУ СО Каменск-Уральский агропромышленный техникум" location="30!A1" ref="A24"/>
    <hyperlink display="ГАПОУ СО Каменск-Уральский агропромышленный техникум" location="30!A1" ref="A25"/>
    <hyperlink display="ГАПОУ СО Каменск-Уральский агропромышленный техникум" location="30!A1" ref="A26"/>
    <hyperlink display="ГАПОУ СО Каменск-Уральский агропромышленный техникум" location="30!A1" ref="A27"/>
    <hyperlink display="ГАПОУ СО Каменск-Уральский агропромышленный техникум" location="30!A1" ref="A28"/>
    <hyperlink display="ГАПОУ СО Каменск-Уральский агропромышленный техникум" location="30!A1" ref="A29"/>
    <hyperlink display="ГАПОУ СО Каменск-Уральский агропромышленный техникум" location="30!A1" ref="A30"/>
    <hyperlink display="ГАПОУ СО Каменск-Уральский агропромышленный техникум" location="30!A1" ref="A31"/>
    <hyperlink display="ГАПОУ СО Каменск-Уральский агропромышленный техникум" location="30!A1" ref="A32"/>
    <hyperlink display="ГАПОУ СО Каменск-Уральский агропромышленный техникум" location="30!A1" ref="A33"/>
    <hyperlink display="ГАПОУ СО Каменск-Уральский агропромышленный техникум" location="30!A1" ref="A34"/>
    <hyperlink display="ГАПОУ СО Каменск-Уральский агропромышленный техникум" location="30!A1" ref="A35"/>
    <hyperlink display="ГАПОУ СО Каменск-Уральский агропромышленный техникум" location="30!A1" ref="A36"/>
    <hyperlink display="ГАПОУ СО Каменск-Уральский агропромышленный техникум" location="30!A1" ref="A37"/>
    <hyperlink display="ГАПОУ СО Каменск-Уральский агропромышленный техникум" location="30!A1" ref="A38"/>
    <hyperlink display="ГАПОУ СО Каменск-Уральский агропромышленный техникум" location="30!A1" ref="A39"/>
    <hyperlink display="ГАПОУ СО Каменск-Уральский агропромышленный техникум" location="30!A1" ref="A40"/>
    <hyperlink display="ГАПОУ СО Каменск-Уральский агропромышленный техникум" location="30!A1" ref="A41"/>
    <hyperlink display="ГАПОУ СО Каменск-Уральский агропромышленный техникум" location="30!A1" ref="A42"/>
    <hyperlink display="ГАПОУ СО Каменск-Уральский агропромышленный техникум" location="30!A1" ref="A43"/>
    <hyperlink display="ГАПОУ СО Каменск-Уральский агропромышленный техникум" location="30!A1" ref="A44"/>
    <hyperlink display="ГАПОУ СО Каменск-Уральский агропромышленный техникум" location="30!A1" ref="A45"/>
  </hyperlinks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SUM(G11,G16)</f>
        <v>63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COUNTIF(AI11:AI20,"2")</f>
        <v>2</v>
      </c>
    </row>
    <row r="11" ht="14.25" customHeight="1">
      <c r="A11" s="79" t="s">
        <v>39</v>
      </c>
      <c r="B11" s="48" t="s">
        <v>185</v>
      </c>
      <c r="C11" s="48" t="s">
        <v>186</v>
      </c>
      <c r="D11" s="48" t="s">
        <v>208</v>
      </c>
      <c r="E11" s="49" t="s">
        <v>149</v>
      </c>
      <c r="F11" s="50" t="s">
        <v>188</v>
      </c>
      <c r="G11" s="51">
        <v>46.0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20" si="4">IF(AH11="проверка пройдена",1,2)</f>
        <v>2</v>
      </c>
    </row>
    <row r="12" ht="14.25" customHeight="1">
      <c r="A12" s="82" t="s">
        <v>39</v>
      </c>
      <c r="B12" s="59" t="s">
        <v>185</v>
      </c>
      <c r="C12" s="59" t="s">
        <v>186</v>
      </c>
      <c r="D12" s="59" t="s">
        <v>208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39</v>
      </c>
      <c r="B13" s="59" t="s">
        <v>185</v>
      </c>
      <c r="C13" s="59" t="s">
        <v>186</v>
      </c>
      <c r="D13" s="59" t="s">
        <v>208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39</v>
      </c>
      <c r="B14" s="59" t="s">
        <v>185</v>
      </c>
      <c r="C14" s="59" t="s">
        <v>186</v>
      </c>
      <c r="D14" s="59" t="s">
        <v>208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39</v>
      </c>
      <c r="B15" s="67" t="s">
        <v>185</v>
      </c>
      <c r="C15" s="67" t="s">
        <v>186</v>
      </c>
      <c r="D15" s="67" t="s">
        <v>208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39</v>
      </c>
      <c r="B16" s="48" t="s">
        <v>185</v>
      </c>
      <c r="C16" s="48" t="s">
        <v>186</v>
      </c>
      <c r="D16" s="48" t="s">
        <v>301</v>
      </c>
      <c r="E16" s="49" t="s">
        <v>149</v>
      </c>
      <c r="F16" s="50" t="s">
        <v>194</v>
      </c>
      <c r="G16" s="51">
        <v>17.0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39</v>
      </c>
      <c r="B17" s="59" t="s">
        <v>185</v>
      </c>
      <c r="C17" s="59" t="s">
        <v>186</v>
      </c>
      <c r="D17" s="59" t="s">
        <v>301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39</v>
      </c>
      <c r="B18" s="59" t="s">
        <v>185</v>
      </c>
      <c r="C18" s="59" t="s">
        <v>186</v>
      </c>
      <c r="D18" s="59" t="s">
        <v>301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39</v>
      </c>
      <c r="B19" s="59" t="s">
        <v>185</v>
      </c>
      <c r="C19" s="59" t="s">
        <v>186</v>
      </c>
      <c r="D19" s="59" t="s">
        <v>301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39</v>
      </c>
      <c r="B20" s="67" t="s">
        <v>185</v>
      </c>
      <c r="C20" s="67" t="s">
        <v>186</v>
      </c>
      <c r="D20" s="67" t="s">
        <v>301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енск-Уральский педагогический колледж" location="31!A1" ref="A3"/>
    <hyperlink display="ГАПОУ СО Каменск-Уральский педагогический колледж" location="31!A1" ref="A10"/>
    <hyperlink display="ГАПОУ СО Каменск-Уральский педагогический колледж" location="31!A1" ref="A11"/>
    <hyperlink display="ГАПОУ СО Каменск-Уральский педагогический колледж" location="31!A1" ref="A12"/>
    <hyperlink display="ГАПОУ СО Каменск-Уральский педагогический колледж" location="31!A1" ref="A13"/>
    <hyperlink display="ГАПОУ СО Каменск-Уральский педагогический колледж" location="31!A1" ref="A14"/>
    <hyperlink display="ГАПОУ СО Каменск-Уральский педагогический колледж" location="31!A1" ref="A15"/>
    <hyperlink display="ГАПОУ СО Каменск-Уральский педагогический колледж" location="31!A1" ref="A16"/>
    <hyperlink display="ГАПОУ СО Каменск-Уральский педагогический колледж" location="31!A1" ref="A17"/>
    <hyperlink display="ГАПОУ СО Каменск-Уральский педагогический колледж" location="31!A1" ref="A18"/>
    <hyperlink display="ГАПОУ СО Каменск-Уральский педагогический колледж" location="31!A1" ref="A19"/>
    <hyperlink display="ГАПОУ СО Каменск-Уральский педагогический колледж" location="31!A1" ref="A20"/>
  </hyperlinks>
  <printOptions/>
  <pageMargins bottom="0.75" footer="0.0" header="0.0" left="0.7" right="0.7" top="0.7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263</v>
      </c>
      <c r="H10" s="44">
        <f t="shared" si="2"/>
        <v>133</v>
      </c>
      <c r="I10" s="44">
        <f t="shared" si="2"/>
        <v>116</v>
      </c>
      <c r="J10" s="44">
        <f t="shared" si="2"/>
        <v>0</v>
      </c>
      <c r="K10" s="44">
        <f t="shared" si="2"/>
        <v>3</v>
      </c>
      <c r="L10" s="44">
        <f t="shared" si="2"/>
        <v>2</v>
      </c>
      <c r="M10" s="44">
        <f t="shared" si="2"/>
        <v>6</v>
      </c>
      <c r="N10" s="44">
        <f t="shared" si="2"/>
        <v>60</v>
      </c>
      <c r="O10" s="44">
        <f t="shared" si="2"/>
        <v>0</v>
      </c>
      <c r="P10" s="44">
        <f t="shared" si="2"/>
        <v>1</v>
      </c>
      <c r="Q10" s="44">
        <f t="shared" si="2"/>
        <v>4</v>
      </c>
      <c r="R10" s="44">
        <f t="shared" si="2"/>
        <v>2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1</v>
      </c>
      <c r="Y10" s="44">
        <f t="shared" si="2"/>
        <v>0</v>
      </c>
      <c r="Z10" s="44">
        <f t="shared" si="2"/>
        <v>0</v>
      </c>
      <c r="AA10" s="44">
        <f t="shared" si="2"/>
        <v>33</v>
      </c>
      <c r="AB10" s="44">
        <f t="shared" si="2"/>
        <v>0</v>
      </c>
      <c r="AC10" s="44">
        <f t="shared" si="2"/>
        <v>0</v>
      </c>
      <c r="AD10" s="44">
        <f t="shared" si="2"/>
        <v>17</v>
      </c>
      <c r="AE10" s="44">
        <f t="shared" si="2"/>
        <v>1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COUNTIF(AI11:AI45,"2")</f>
        <v>0</v>
      </c>
    </row>
    <row r="11" ht="14.25" customHeight="1">
      <c r="A11" s="79" t="s">
        <v>40</v>
      </c>
      <c r="B11" s="48" t="s">
        <v>185</v>
      </c>
      <c r="C11" s="48" t="s">
        <v>186</v>
      </c>
      <c r="D11" s="48" t="s">
        <v>240</v>
      </c>
      <c r="E11" s="49" t="s">
        <v>149</v>
      </c>
      <c r="F11" s="50" t="s">
        <v>188</v>
      </c>
      <c r="G11" s="51">
        <v>45.0</v>
      </c>
      <c r="H11" s="52">
        <v>20.0</v>
      </c>
      <c r="I11" s="52">
        <v>18.0</v>
      </c>
      <c r="J11" s="52">
        <v>0.0</v>
      </c>
      <c r="K11" s="52">
        <v>0.0</v>
      </c>
      <c r="L11" s="52">
        <v>1.0</v>
      </c>
      <c r="M11" s="52">
        <v>3.0</v>
      </c>
      <c r="N11" s="52">
        <v>7.0</v>
      </c>
      <c r="O11" s="52">
        <v>0.0</v>
      </c>
      <c r="P11" s="80">
        <v>0.0</v>
      </c>
      <c r="Q11" s="52">
        <v>2.0</v>
      </c>
      <c r="R11" s="53"/>
      <c r="S11" s="53"/>
      <c r="T11" s="55"/>
      <c r="U11" s="55"/>
      <c r="V11" s="55"/>
      <c r="W11" s="55"/>
      <c r="X11" s="81">
        <v>1.0</v>
      </c>
      <c r="Y11" s="55"/>
      <c r="Z11" s="55"/>
      <c r="AA11" s="81">
        <v>6.0</v>
      </c>
      <c r="AB11" s="55"/>
      <c r="AC11" s="55"/>
      <c r="AD11" s="81">
        <v>5.0</v>
      </c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40</v>
      </c>
      <c r="B12" s="59" t="s">
        <v>185</v>
      </c>
      <c r="C12" s="59" t="s">
        <v>186</v>
      </c>
      <c r="D12" s="59" t="s">
        <v>240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83">
        <v>1.0</v>
      </c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40</v>
      </c>
      <c r="B13" s="59" t="s">
        <v>185</v>
      </c>
      <c r="C13" s="59" t="s">
        <v>186</v>
      </c>
      <c r="D13" s="59" t="s">
        <v>240</v>
      </c>
      <c r="E13" s="39" t="s">
        <v>151</v>
      </c>
      <c r="F13" s="60" t="s">
        <v>190</v>
      </c>
      <c r="G13" s="61">
        <v>1.0</v>
      </c>
      <c r="H13" s="62"/>
      <c r="I13" s="62"/>
      <c r="J13" s="62"/>
      <c r="K13" s="62"/>
      <c r="L13" s="62"/>
      <c r="M13" s="83">
        <v>1.0</v>
      </c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40</v>
      </c>
      <c r="B14" s="59" t="s">
        <v>185</v>
      </c>
      <c r="C14" s="59" t="s">
        <v>186</v>
      </c>
      <c r="D14" s="59" t="s">
        <v>240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40</v>
      </c>
      <c r="B15" s="67" t="s">
        <v>185</v>
      </c>
      <c r="C15" s="67" t="s">
        <v>186</v>
      </c>
      <c r="D15" s="67" t="s">
        <v>240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40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44.0</v>
      </c>
      <c r="H16" s="52">
        <v>23.0</v>
      </c>
      <c r="I16" s="52">
        <v>18.0</v>
      </c>
      <c r="J16" s="53"/>
      <c r="K16" s="53"/>
      <c r="L16" s="53"/>
      <c r="M16" s="53"/>
      <c r="N16" s="52">
        <v>16.0</v>
      </c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81">
        <v>4.0</v>
      </c>
      <c r="AB16" s="55"/>
      <c r="AC16" s="55"/>
      <c r="AD16" s="55"/>
      <c r="AE16" s="81">
        <v>1.0</v>
      </c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40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40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40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40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40</v>
      </c>
      <c r="B21" s="48" t="s">
        <v>185</v>
      </c>
      <c r="C21" s="48" t="s">
        <v>186</v>
      </c>
      <c r="D21" s="48" t="s">
        <v>259</v>
      </c>
      <c r="E21" s="49" t="s">
        <v>149</v>
      </c>
      <c r="F21" s="50" t="s">
        <v>194</v>
      </c>
      <c r="G21" s="51">
        <v>23.0</v>
      </c>
      <c r="H21" s="52">
        <v>12.0</v>
      </c>
      <c r="I21" s="52">
        <v>8.0</v>
      </c>
      <c r="J21" s="53"/>
      <c r="K21" s="52">
        <v>1.0</v>
      </c>
      <c r="L21" s="53"/>
      <c r="M21" s="53"/>
      <c r="N21" s="52">
        <v>6.0</v>
      </c>
      <c r="O21" s="53"/>
      <c r="P21" s="54"/>
      <c r="Q21" s="52">
        <v>1.0</v>
      </c>
      <c r="R21" s="53"/>
      <c r="S21" s="53"/>
      <c r="T21" s="55"/>
      <c r="U21" s="55"/>
      <c r="V21" s="55"/>
      <c r="W21" s="55"/>
      <c r="X21" s="55"/>
      <c r="Y21" s="55"/>
      <c r="Z21" s="55"/>
      <c r="AA21" s="81">
        <v>3.0</v>
      </c>
      <c r="AB21" s="81">
        <v>0.0</v>
      </c>
      <c r="AC21" s="81">
        <v>0.0</v>
      </c>
      <c r="AD21" s="81">
        <v>0.0</v>
      </c>
      <c r="AE21" s="81">
        <v>0.0</v>
      </c>
      <c r="AF21" s="55"/>
      <c r="AG21" s="81" t="s">
        <v>302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40</v>
      </c>
      <c r="B22" s="59" t="s">
        <v>185</v>
      </c>
      <c r="C22" s="59" t="s">
        <v>186</v>
      </c>
      <c r="D22" s="59" t="s">
        <v>259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40</v>
      </c>
      <c r="B23" s="59" t="s">
        <v>185</v>
      </c>
      <c r="C23" s="59" t="s">
        <v>186</v>
      </c>
      <c r="D23" s="59" t="s">
        <v>259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40</v>
      </c>
      <c r="B24" s="59" t="s">
        <v>185</v>
      </c>
      <c r="C24" s="59" t="s">
        <v>186</v>
      </c>
      <c r="D24" s="59" t="s">
        <v>259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40</v>
      </c>
      <c r="B25" s="67" t="s">
        <v>185</v>
      </c>
      <c r="C25" s="67" t="s">
        <v>186</v>
      </c>
      <c r="D25" s="67" t="s">
        <v>259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40</v>
      </c>
      <c r="B26" s="48" t="s">
        <v>185</v>
      </c>
      <c r="C26" s="48" t="s">
        <v>186</v>
      </c>
      <c r="D26" s="48" t="s">
        <v>200</v>
      </c>
      <c r="E26" s="49" t="s">
        <v>149</v>
      </c>
      <c r="F26" s="50" t="s">
        <v>194</v>
      </c>
      <c r="G26" s="51">
        <v>38.0</v>
      </c>
      <c r="H26" s="52">
        <v>15.0</v>
      </c>
      <c r="I26" s="52">
        <v>13.0</v>
      </c>
      <c r="J26" s="52">
        <v>0.0</v>
      </c>
      <c r="K26" s="52">
        <v>2.0</v>
      </c>
      <c r="L26" s="52">
        <v>0.0</v>
      </c>
      <c r="M26" s="52">
        <v>2.0</v>
      </c>
      <c r="N26" s="52">
        <v>8.0</v>
      </c>
      <c r="O26" s="52">
        <v>0.0</v>
      </c>
      <c r="P26" s="80">
        <v>0.0</v>
      </c>
      <c r="Q26" s="52">
        <v>1.0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5.0</v>
      </c>
      <c r="AB26" s="81">
        <v>0.0</v>
      </c>
      <c r="AC26" s="81">
        <v>0.0</v>
      </c>
      <c r="AD26" s="81">
        <v>5.0</v>
      </c>
      <c r="AE26" s="81">
        <v>0.0</v>
      </c>
      <c r="AF26" s="55"/>
      <c r="AG26" s="81" t="s">
        <v>302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40</v>
      </c>
      <c r="B27" s="59" t="s">
        <v>185</v>
      </c>
      <c r="C27" s="59" t="s">
        <v>186</v>
      </c>
      <c r="D27" s="59" t="s">
        <v>200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40</v>
      </c>
      <c r="B28" s="59" t="s">
        <v>185</v>
      </c>
      <c r="C28" s="59" t="s">
        <v>186</v>
      </c>
      <c r="D28" s="59" t="s">
        <v>200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40</v>
      </c>
      <c r="B29" s="59" t="s">
        <v>185</v>
      </c>
      <c r="C29" s="59" t="s">
        <v>186</v>
      </c>
      <c r="D29" s="59" t="s">
        <v>200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40</v>
      </c>
      <c r="B30" s="67" t="s">
        <v>185</v>
      </c>
      <c r="C30" s="67" t="s">
        <v>186</v>
      </c>
      <c r="D30" s="67" t="s">
        <v>200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40</v>
      </c>
      <c r="B31" s="48" t="s">
        <v>185</v>
      </c>
      <c r="C31" s="48" t="s">
        <v>186</v>
      </c>
      <c r="D31" s="48" t="s">
        <v>303</v>
      </c>
      <c r="E31" s="49" t="s">
        <v>149</v>
      </c>
      <c r="F31" s="50" t="s">
        <v>194</v>
      </c>
      <c r="G31" s="51">
        <v>19.0</v>
      </c>
      <c r="H31" s="52">
        <v>4.0</v>
      </c>
      <c r="I31" s="52">
        <v>4.0</v>
      </c>
      <c r="J31" s="53"/>
      <c r="K31" s="53"/>
      <c r="L31" s="53"/>
      <c r="M31" s="53"/>
      <c r="N31" s="52">
        <v>9.0</v>
      </c>
      <c r="O31" s="53"/>
      <c r="P31" s="80">
        <v>1.0</v>
      </c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81">
        <v>2.0</v>
      </c>
      <c r="AB31" s="55"/>
      <c r="AC31" s="55"/>
      <c r="AD31" s="81">
        <v>3.0</v>
      </c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40</v>
      </c>
      <c r="B32" s="59" t="s">
        <v>185</v>
      </c>
      <c r="C32" s="59" t="s">
        <v>186</v>
      </c>
      <c r="D32" s="59" t="s">
        <v>303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40</v>
      </c>
      <c r="B33" s="59" t="s">
        <v>185</v>
      </c>
      <c r="C33" s="59" t="s">
        <v>186</v>
      </c>
      <c r="D33" s="59" t="s">
        <v>303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40</v>
      </c>
      <c r="B34" s="59" t="s">
        <v>185</v>
      </c>
      <c r="C34" s="59" t="s">
        <v>186</v>
      </c>
      <c r="D34" s="59" t="s">
        <v>303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40</v>
      </c>
      <c r="B35" s="67" t="s">
        <v>185</v>
      </c>
      <c r="C35" s="67" t="s">
        <v>186</v>
      </c>
      <c r="D35" s="67" t="s">
        <v>303</v>
      </c>
      <c r="E35" s="68" t="s">
        <v>153</v>
      </c>
      <c r="F35" s="69" t="s">
        <v>192</v>
      </c>
      <c r="G35" s="70">
        <v>6.0</v>
      </c>
      <c r="H35" s="87">
        <v>2.0</v>
      </c>
      <c r="I35" s="87">
        <v>2.0</v>
      </c>
      <c r="J35" s="71"/>
      <c r="K35" s="71"/>
      <c r="L35" s="71"/>
      <c r="M35" s="71"/>
      <c r="N35" s="87">
        <v>4.0</v>
      </c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40</v>
      </c>
      <c r="B36" s="48" t="s">
        <v>185</v>
      </c>
      <c r="C36" s="48" t="s">
        <v>186</v>
      </c>
      <c r="D36" s="48" t="s">
        <v>247</v>
      </c>
      <c r="E36" s="49" t="s">
        <v>149</v>
      </c>
      <c r="F36" s="50" t="s">
        <v>194</v>
      </c>
      <c r="G36" s="51">
        <v>69.0</v>
      </c>
      <c r="H36" s="52">
        <v>48.0</v>
      </c>
      <c r="I36" s="52">
        <v>44.0</v>
      </c>
      <c r="J36" s="52">
        <v>0.0</v>
      </c>
      <c r="K36" s="52">
        <v>0.0</v>
      </c>
      <c r="L36" s="52">
        <v>0.0</v>
      </c>
      <c r="M36" s="52">
        <v>0.0</v>
      </c>
      <c r="N36" s="52">
        <v>13.0</v>
      </c>
      <c r="O36" s="52">
        <v>0.0</v>
      </c>
      <c r="P36" s="80">
        <v>0.0</v>
      </c>
      <c r="Q36" s="52">
        <v>0.0</v>
      </c>
      <c r="R36" s="52">
        <v>2.0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2.0</v>
      </c>
      <c r="AB36" s="81">
        <v>0.0</v>
      </c>
      <c r="AC36" s="81">
        <v>0.0</v>
      </c>
      <c r="AD36" s="81">
        <v>4.0</v>
      </c>
      <c r="AE36" s="81">
        <v>0.0</v>
      </c>
      <c r="AF36" s="81">
        <v>0.0</v>
      </c>
      <c r="AG36" s="130" t="s">
        <v>304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40</v>
      </c>
      <c r="B37" s="59" t="s">
        <v>185</v>
      </c>
      <c r="C37" s="59" t="s">
        <v>186</v>
      </c>
      <c r="D37" s="59" t="s">
        <v>247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40</v>
      </c>
      <c r="B38" s="59" t="s">
        <v>185</v>
      </c>
      <c r="C38" s="59" t="s">
        <v>186</v>
      </c>
      <c r="D38" s="59" t="s">
        <v>247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40</v>
      </c>
      <c r="B39" s="59" t="s">
        <v>185</v>
      </c>
      <c r="C39" s="59" t="s">
        <v>186</v>
      </c>
      <c r="D39" s="59" t="s">
        <v>247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40</v>
      </c>
      <c r="B40" s="67" t="s">
        <v>185</v>
      </c>
      <c r="C40" s="67" t="s">
        <v>186</v>
      </c>
      <c r="D40" s="67" t="s">
        <v>247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40</v>
      </c>
      <c r="B41" s="48" t="s">
        <v>185</v>
      </c>
      <c r="C41" s="48" t="s">
        <v>186</v>
      </c>
      <c r="D41" s="48" t="s">
        <v>232</v>
      </c>
      <c r="E41" s="49" t="s">
        <v>149</v>
      </c>
      <c r="F41" s="50" t="s">
        <v>194</v>
      </c>
      <c r="G41" s="51">
        <v>25.0</v>
      </c>
      <c r="H41" s="52">
        <v>11.0</v>
      </c>
      <c r="I41" s="52">
        <v>11.0</v>
      </c>
      <c r="J41" s="53"/>
      <c r="K41" s="53"/>
      <c r="L41" s="52">
        <v>1.0</v>
      </c>
      <c r="M41" s="52">
        <v>1.0</v>
      </c>
      <c r="N41" s="52">
        <v>1.0</v>
      </c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81">
        <v>11.0</v>
      </c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40</v>
      </c>
      <c r="B42" s="59" t="s">
        <v>185</v>
      </c>
      <c r="C42" s="59" t="s">
        <v>186</v>
      </c>
      <c r="D42" s="59" t="s">
        <v>232</v>
      </c>
      <c r="E42" s="39" t="s">
        <v>150</v>
      </c>
      <c r="F42" s="60" t="s">
        <v>195</v>
      </c>
      <c r="G42" s="61">
        <v>1.0</v>
      </c>
      <c r="H42" s="83">
        <v>0.0</v>
      </c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85">
        <v>1.0</v>
      </c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40</v>
      </c>
      <c r="B43" s="59" t="s">
        <v>185</v>
      </c>
      <c r="C43" s="59" t="s">
        <v>186</v>
      </c>
      <c r="D43" s="59" t="s">
        <v>232</v>
      </c>
      <c r="E43" s="39" t="s">
        <v>151</v>
      </c>
      <c r="F43" s="60" t="s">
        <v>196</v>
      </c>
      <c r="G43" s="61">
        <v>1.0</v>
      </c>
      <c r="H43" s="83">
        <v>0.0</v>
      </c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85">
        <v>1.0</v>
      </c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40</v>
      </c>
      <c r="B44" s="59" t="s">
        <v>185</v>
      </c>
      <c r="C44" s="59" t="s">
        <v>186</v>
      </c>
      <c r="D44" s="59" t="s">
        <v>232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40</v>
      </c>
      <c r="B45" s="67" t="s">
        <v>185</v>
      </c>
      <c r="C45" s="67" t="s">
        <v>186</v>
      </c>
      <c r="D45" s="67" t="s">
        <v>232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енск-Уральский политехнический колледж" location="32!A1" ref="A3"/>
    <hyperlink display="ГАПОУ СО Каменск-Уральский политехнический колледж" location="32!A1" ref="A10"/>
    <hyperlink display="ГАПОУ СО Каменск-Уральский политехнический колледж" location="32!A1" ref="A11"/>
    <hyperlink display="ГАПОУ СО Каменск-Уральский политехнический колледж" location="32!A1" ref="A12"/>
    <hyperlink display="ГАПОУ СО Каменск-Уральский политехнический колледж" location="32!A1" ref="A13"/>
    <hyperlink display="ГАПОУ СО Каменск-Уральский политехнический колледж" location="32!A1" ref="A14"/>
    <hyperlink display="ГАПОУ СО Каменск-Уральский политехнический колледж" location="32!A1" ref="A15"/>
    <hyperlink display="ГАПОУ СО Каменск-Уральский политехнический колледж" location="32!A1" ref="A16"/>
    <hyperlink display="ГАПОУ СО Каменск-Уральский политехнический колледж" location="32!A1" ref="A17"/>
    <hyperlink display="ГАПОУ СО Каменск-Уральский политехнический колледж" location="32!A1" ref="A18"/>
    <hyperlink display="ГАПОУ СО Каменск-Уральский политехнический колледж" location="32!A1" ref="A19"/>
    <hyperlink display="ГАПОУ СО Каменск-Уральский политехнический колледж" location="32!A1" ref="A20"/>
    <hyperlink display="ГАПОУ СО Каменск-Уральский политехнический колледж" location="32!A1" ref="A21"/>
    <hyperlink display="ГАПОУ СО Каменск-Уральский политехнический колледж" location="32!A1" ref="A22"/>
    <hyperlink display="ГАПОУ СО Каменск-Уральский политехнический колледж" location="32!A1" ref="A23"/>
    <hyperlink display="ГАПОУ СО Каменск-Уральский политехнический колледж" location="32!A1" ref="A24"/>
    <hyperlink display="ГАПОУ СО Каменск-Уральский политехнический колледж" location="32!A1" ref="A25"/>
    <hyperlink display="ГАПОУ СО Каменск-Уральский политехнический колледж" location="32!A1" ref="A26"/>
    <hyperlink display="ГАПОУ СО Каменск-Уральский политехнический колледж" location="32!A1" ref="A27"/>
    <hyperlink display="ГАПОУ СО Каменск-Уральский политехнический колледж" location="32!A1" ref="A28"/>
    <hyperlink display="ГАПОУ СО Каменск-Уральский политехнический колледж" location="32!A1" ref="A29"/>
    <hyperlink display="ГАПОУ СО Каменск-Уральский политехнический колледж" location="32!A1" ref="A30"/>
    <hyperlink display="ГАПОУ СО Каменск-Уральский политехнический колледж" location="32!A1" ref="A31"/>
    <hyperlink display="ГАПОУ СО Каменск-Уральский политехнический колледж" location="32!A1" ref="A32"/>
    <hyperlink display="ГАПОУ СО Каменск-Уральский политехнический колледж" location="32!A1" ref="A33"/>
    <hyperlink display="ГАПОУ СО Каменск-Уральский политехнический колледж" location="32!A1" ref="A34"/>
    <hyperlink display="ГАПОУ СО Каменск-Уральский политехнический колледж" location="32!A1" ref="A35"/>
    <hyperlink display="ГАПОУ СО Каменск-Уральский политехнический колледж" location="32!A1" ref="A36"/>
    <hyperlink display="ГАПОУ СО Каменск-Уральский политехнический колледж" location="32!A1" ref="A37"/>
    <hyperlink display="ГАПОУ СО Каменск-Уральский политехнический колледж" location="32!A1" ref="A38"/>
    <hyperlink display="ГАПОУ СО Каменск-Уральский политехнический колледж" location="32!A1" ref="A39"/>
    <hyperlink display="ГАПОУ СО Каменск-Уральский политехнический колледж" location="32!A1" ref="A40"/>
    <hyperlink display="ГАПОУ СО Каменск-Уральский политехнический колледж" location="32!A1" ref="A41"/>
    <hyperlink display="ГАПОУ СО Каменск-Уральский политехнический колледж" location="32!A1" ref="A42"/>
    <hyperlink display="ГАПОУ СО Каменск-Уральский политехнический колледж" location="32!A1" ref="A43"/>
    <hyperlink display="ГАПОУ СО Каменск-Уральский политехнический колледж" location="32!A1" ref="A44"/>
    <hyperlink display="ГАПОУ СО Каменск-Уральский политехнический колледж" location="32!A1" ref="A45"/>
  </hyperlinks>
  <printOptions/>
  <pageMargins bottom="0.75" footer="0.0" header="0.0" left="0.7" right="0.7" top="0.75"/>
  <pageSetup paperSize="9" scale="55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32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32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144</v>
      </c>
      <c r="H10" s="44">
        <f t="shared" si="2"/>
        <v>83</v>
      </c>
      <c r="I10" s="44">
        <f t="shared" si="2"/>
        <v>72</v>
      </c>
      <c r="J10" s="44">
        <f t="shared" si="2"/>
        <v>37</v>
      </c>
      <c r="K10" s="44">
        <f t="shared" si="2"/>
        <v>0</v>
      </c>
      <c r="L10" s="44">
        <f t="shared" si="2"/>
        <v>7</v>
      </c>
      <c r="M10" s="44">
        <f t="shared" si="2"/>
        <v>12</v>
      </c>
      <c r="N10" s="44">
        <f t="shared" si="2"/>
        <v>29</v>
      </c>
      <c r="O10" s="44">
        <f t="shared" si="2"/>
        <v>1</v>
      </c>
      <c r="P10" s="44">
        <f t="shared" si="2"/>
        <v>0</v>
      </c>
      <c r="Q10" s="44">
        <f t="shared" si="2"/>
        <v>1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3</v>
      </c>
      <c r="AB10" s="44">
        <f t="shared" si="2"/>
        <v>0</v>
      </c>
      <c r="AC10" s="44">
        <f t="shared" si="2"/>
        <v>0</v>
      </c>
      <c r="AD10" s="44">
        <f t="shared" si="2"/>
        <v>8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32</v>
      </c>
      <c r="B11" s="48" t="s">
        <v>185</v>
      </c>
      <c r="C11" s="48" t="s">
        <v>186</v>
      </c>
      <c r="D11" s="48" t="s">
        <v>305</v>
      </c>
      <c r="E11" s="49" t="s">
        <v>149</v>
      </c>
      <c r="F11" s="50" t="s">
        <v>188</v>
      </c>
      <c r="G11" s="51">
        <v>19.0</v>
      </c>
      <c r="H11" s="52">
        <v>11.0</v>
      </c>
      <c r="I11" s="52">
        <v>10.0</v>
      </c>
      <c r="J11" s="52">
        <v>9.0</v>
      </c>
      <c r="K11" s="52">
        <v>0.0</v>
      </c>
      <c r="L11" s="52">
        <v>1.0</v>
      </c>
      <c r="M11" s="52">
        <v>0.0</v>
      </c>
      <c r="N11" s="52">
        <v>1.0</v>
      </c>
      <c r="O11" s="52">
        <v>1.0</v>
      </c>
      <c r="P11" s="80">
        <v>0.0</v>
      </c>
      <c r="Q11" s="52">
        <v>1.0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1.0</v>
      </c>
      <c r="AB11" s="81">
        <v>0.0</v>
      </c>
      <c r="AC11" s="81">
        <v>0.0</v>
      </c>
      <c r="AD11" s="81">
        <v>3.0</v>
      </c>
      <c r="AE11" s="81">
        <v>0.0</v>
      </c>
      <c r="AF11" s="81">
        <v>0.0</v>
      </c>
      <c r="AG11" s="81" t="s">
        <v>306</v>
      </c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0" si="4">IF(AH11="проверка пройдена",1,2)</f>
        <v>1</v>
      </c>
    </row>
    <row r="12" ht="14.25" customHeight="1">
      <c r="A12" s="82" t="s">
        <v>32</v>
      </c>
      <c r="B12" s="59" t="s">
        <v>185</v>
      </c>
      <c r="C12" s="59" t="s">
        <v>186</v>
      </c>
      <c r="D12" s="59" t="s">
        <v>305</v>
      </c>
      <c r="E12" s="39" t="s">
        <v>150</v>
      </c>
      <c r="F12" s="60" t="s">
        <v>189</v>
      </c>
      <c r="G12" s="61">
        <v>0.0</v>
      </c>
      <c r="H12" s="83">
        <v>0.0</v>
      </c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32</v>
      </c>
      <c r="B13" s="59" t="s">
        <v>185</v>
      </c>
      <c r="C13" s="59" t="s">
        <v>186</v>
      </c>
      <c r="D13" s="59" t="s">
        <v>305</v>
      </c>
      <c r="E13" s="39" t="s">
        <v>151</v>
      </c>
      <c r="F13" s="60" t="s">
        <v>190</v>
      </c>
      <c r="G13" s="61">
        <v>0.0</v>
      </c>
      <c r="H13" s="83">
        <v>0.0</v>
      </c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32</v>
      </c>
      <c r="B14" s="59" t="s">
        <v>185</v>
      </c>
      <c r="C14" s="59" t="s">
        <v>186</v>
      </c>
      <c r="D14" s="59" t="s">
        <v>305</v>
      </c>
      <c r="E14" s="39" t="s">
        <v>152</v>
      </c>
      <c r="F14" s="60" t="s">
        <v>191</v>
      </c>
      <c r="G14" s="61">
        <v>0.0</v>
      </c>
      <c r="H14" s="83">
        <v>0.0</v>
      </c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32</v>
      </c>
      <c r="B15" s="67" t="s">
        <v>185</v>
      </c>
      <c r="C15" s="67" t="s">
        <v>186</v>
      </c>
      <c r="D15" s="67" t="s">
        <v>305</v>
      </c>
      <c r="E15" s="68" t="s">
        <v>153</v>
      </c>
      <c r="F15" s="69" t="s">
        <v>192</v>
      </c>
      <c r="G15" s="70">
        <v>0.0</v>
      </c>
      <c r="H15" s="87">
        <v>0.0</v>
      </c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32</v>
      </c>
      <c r="B16" s="48" t="s">
        <v>185</v>
      </c>
      <c r="C16" s="48" t="s">
        <v>186</v>
      </c>
      <c r="D16" s="48" t="s">
        <v>307</v>
      </c>
      <c r="E16" s="49" t="s">
        <v>149</v>
      </c>
      <c r="F16" s="50" t="s">
        <v>194</v>
      </c>
      <c r="G16" s="51">
        <v>57.0</v>
      </c>
      <c r="H16" s="52">
        <v>33.0</v>
      </c>
      <c r="I16" s="52">
        <v>28.0</v>
      </c>
      <c r="J16" s="52">
        <v>19.0</v>
      </c>
      <c r="K16" s="52">
        <v>0.0</v>
      </c>
      <c r="L16" s="52">
        <v>3.0</v>
      </c>
      <c r="M16" s="52">
        <v>8.0</v>
      </c>
      <c r="N16" s="52">
        <v>11.0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2.0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32</v>
      </c>
      <c r="B17" s="59" t="s">
        <v>185</v>
      </c>
      <c r="C17" s="59" t="s">
        <v>186</v>
      </c>
      <c r="D17" s="59" t="s">
        <v>307</v>
      </c>
      <c r="E17" s="39" t="s">
        <v>150</v>
      </c>
      <c r="F17" s="60" t="s">
        <v>195</v>
      </c>
      <c r="G17" s="61">
        <v>1.0</v>
      </c>
      <c r="H17" s="83">
        <v>1.0</v>
      </c>
      <c r="I17" s="83">
        <v>1.0</v>
      </c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32</v>
      </c>
      <c r="B18" s="59" t="s">
        <v>185</v>
      </c>
      <c r="C18" s="59" t="s">
        <v>186</v>
      </c>
      <c r="D18" s="59" t="s">
        <v>307</v>
      </c>
      <c r="E18" s="39" t="s">
        <v>151</v>
      </c>
      <c r="F18" s="60" t="s">
        <v>196</v>
      </c>
      <c r="G18" s="61">
        <v>1.0</v>
      </c>
      <c r="H18" s="83">
        <v>1.0</v>
      </c>
      <c r="I18" s="83">
        <v>1.0</v>
      </c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32</v>
      </c>
      <c r="B19" s="59" t="s">
        <v>185</v>
      </c>
      <c r="C19" s="59" t="s">
        <v>186</v>
      </c>
      <c r="D19" s="59" t="s">
        <v>307</v>
      </c>
      <c r="E19" s="39" t="s">
        <v>152</v>
      </c>
      <c r="F19" s="60" t="s">
        <v>191</v>
      </c>
      <c r="G19" s="61">
        <v>0.0</v>
      </c>
      <c r="H19" s="83">
        <v>0.0</v>
      </c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32</v>
      </c>
      <c r="B20" s="67" t="s">
        <v>185</v>
      </c>
      <c r="C20" s="67" t="s">
        <v>186</v>
      </c>
      <c r="D20" s="67" t="s">
        <v>307</v>
      </c>
      <c r="E20" s="68" t="s">
        <v>153</v>
      </c>
      <c r="F20" s="69" t="s">
        <v>192</v>
      </c>
      <c r="G20" s="70">
        <v>0.0</v>
      </c>
      <c r="H20" s="87">
        <v>0.0</v>
      </c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32</v>
      </c>
      <c r="B21" s="48" t="s">
        <v>185</v>
      </c>
      <c r="C21" s="48" t="s">
        <v>186</v>
      </c>
      <c r="D21" s="48" t="s">
        <v>308</v>
      </c>
      <c r="E21" s="49" t="s">
        <v>149</v>
      </c>
      <c r="F21" s="50" t="s">
        <v>194</v>
      </c>
      <c r="G21" s="51">
        <v>49.0</v>
      </c>
      <c r="H21" s="52">
        <v>24.0</v>
      </c>
      <c r="I21" s="52">
        <v>20.0</v>
      </c>
      <c r="J21" s="52">
        <v>9.0</v>
      </c>
      <c r="K21" s="52">
        <v>0.0</v>
      </c>
      <c r="L21" s="52">
        <v>2.0</v>
      </c>
      <c r="M21" s="52">
        <v>2.0</v>
      </c>
      <c r="N21" s="52">
        <v>16.0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2.0</v>
      </c>
      <c r="AB21" s="81">
        <v>0.0</v>
      </c>
      <c r="AC21" s="81">
        <v>0.0</v>
      </c>
      <c r="AD21" s="81">
        <v>3.0</v>
      </c>
      <c r="AE21" s="81">
        <v>0.0</v>
      </c>
      <c r="AF21" s="81">
        <v>0.0</v>
      </c>
      <c r="AG21" s="81" t="s">
        <v>306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32</v>
      </c>
      <c r="B22" s="59" t="s">
        <v>185</v>
      </c>
      <c r="C22" s="59" t="s">
        <v>186</v>
      </c>
      <c r="D22" s="59" t="s">
        <v>308</v>
      </c>
      <c r="E22" s="39" t="s">
        <v>150</v>
      </c>
      <c r="F22" s="60" t="s">
        <v>195</v>
      </c>
      <c r="G22" s="61">
        <v>0.0</v>
      </c>
      <c r="H22" s="83">
        <v>0.0</v>
      </c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32</v>
      </c>
      <c r="B23" s="59" t="s">
        <v>185</v>
      </c>
      <c r="C23" s="59" t="s">
        <v>186</v>
      </c>
      <c r="D23" s="59" t="s">
        <v>308</v>
      </c>
      <c r="E23" s="39" t="s">
        <v>151</v>
      </c>
      <c r="F23" s="60" t="s">
        <v>196</v>
      </c>
      <c r="G23" s="61">
        <v>0.0</v>
      </c>
      <c r="H23" s="83">
        <v>0.0</v>
      </c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32</v>
      </c>
      <c r="B24" s="59" t="s">
        <v>185</v>
      </c>
      <c r="C24" s="59" t="s">
        <v>186</v>
      </c>
      <c r="D24" s="59" t="s">
        <v>308</v>
      </c>
      <c r="E24" s="39" t="s">
        <v>152</v>
      </c>
      <c r="F24" s="60" t="s">
        <v>191</v>
      </c>
      <c r="G24" s="61">
        <v>0.0</v>
      </c>
      <c r="H24" s="83">
        <v>0.0</v>
      </c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32</v>
      </c>
      <c r="B25" s="67" t="s">
        <v>185</v>
      </c>
      <c r="C25" s="67" t="s">
        <v>186</v>
      </c>
      <c r="D25" s="67" t="s">
        <v>308</v>
      </c>
      <c r="E25" s="68" t="s">
        <v>153</v>
      </c>
      <c r="F25" s="69" t="s">
        <v>192</v>
      </c>
      <c r="G25" s="70">
        <v>0.0</v>
      </c>
      <c r="H25" s="87">
        <v>0.0</v>
      </c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32</v>
      </c>
      <c r="B26" s="48" t="s">
        <v>185</v>
      </c>
      <c r="C26" s="48" t="s">
        <v>186</v>
      </c>
      <c r="D26" s="48" t="s">
        <v>252</v>
      </c>
      <c r="E26" s="49" t="s">
        <v>149</v>
      </c>
      <c r="F26" s="50" t="s">
        <v>194</v>
      </c>
      <c r="G26" s="51">
        <v>19.0</v>
      </c>
      <c r="H26" s="52">
        <v>15.0</v>
      </c>
      <c r="I26" s="52">
        <v>14.0</v>
      </c>
      <c r="J26" s="52">
        <v>0.0</v>
      </c>
      <c r="K26" s="52">
        <v>0.0</v>
      </c>
      <c r="L26" s="52">
        <v>1.0</v>
      </c>
      <c r="M26" s="52">
        <v>2.0</v>
      </c>
      <c r="N26" s="52">
        <v>1.0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32</v>
      </c>
      <c r="B27" s="59" t="s">
        <v>185</v>
      </c>
      <c r="C27" s="59" t="s">
        <v>186</v>
      </c>
      <c r="D27" s="59" t="s">
        <v>252</v>
      </c>
      <c r="E27" s="39" t="s">
        <v>150</v>
      </c>
      <c r="F27" s="60" t="s">
        <v>195</v>
      </c>
      <c r="G27" s="61">
        <v>1.0</v>
      </c>
      <c r="H27" s="83">
        <v>1.0</v>
      </c>
      <c r="I27" s="83">
        <v>1.0</v>
      </c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32</v>
      </c>
      <c r="B28" s="59" t="s">
        <v>185</v>
      </c>
      <c r="C28" s="59" t="s">
        <v>186</v>
      </c>
      <c r="D28" s="59" t="s">
        <v>252</v>
      </c>
      <c r="E28" s="39" t="s">
        <v>151</v>
      </c>
      <c r="F28" s="60" t="s">
        <v>196</v>
      </c>
      <c r="G28" s="61">
        <v>1.0</v>
      </c>
      <c r="H28" s="83">
        <v>1.0</v>
      </c>
      <c r="I28" s="83">
        <v>1.0</v>
      </c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32</v>
      </c>
      <c r="B29" s="59" t="s">
        <v>185</v>
      </c>
      <c r="C29" s="59" t="s">
        <v>186</v>
      </c>
      <c r="D29" s="59" t="s">
        <v>252</v>
      </c>
      <c r="E29" s="39" t="s">
        <v>152</v>
      </c>
      <c r="F29" s="60" t="s">
        <v>191</v>
      </c>
      <c r="G29" s="61">
        <v>0.0</v>
      </c>
      <c r="H29" s="83">
        <v>0.0</v>
      </c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32</v>
      </c>
      <c r="B30" s="67" t="s">
        <v>185</v>
      </c>
      <c r="C30" s="67" t="s">
        <v>186</v>
      </c>
      <c r="D30" s="67" t="s">
        <v>252</v>
      </c>
      <c r="E30" s="68" t="s">
        <v>153</v>
      </c>
      <c r="F30" s="69" t="s">
        <v>192</v>
      </c>
      <c r="G30" s="70">
        <v>0.0</v>
      </c>
      <c r="H30" s="87">
        <v>0.0</v>
      </c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Екатеринбургский энергетический техникум" location="24!A1" ref="A3"/>
    <hyperlink display="ГАПОУ СО Екатеринбургский энергетический техникум" location="24!A1" ref="A10"/>
    <hyperlink display="ГАПОУ СО Екатеринбургский энергетический техникум" location="24!A1" ref="A11"/>
    <hyperlink display="ГАПОУ СО Екатеринбургский энергетический техникум" location="24!A1" ref="A12"/>
    <hyperlink display="ГАПОУ СО Екатеринбургский энергетический техникум" location="24!A1" ref="A13"/>
    <hyperlink display="ГАПОУ СО Екатеринбургский энергетический техникум" location="24!A1" ref="A14"/>
    <hyperlink display="ГАПОУ СО Екатеринбургский энергетический техникум" location="24!A1" ref="A15"/>
    <hyperlink display="ГАПОУ СО Екатеринбургский энергетический техникум" location="24!A1" ref="A16"/>
    <hyperlink display="ГАПОУ СО Екатеринбургский энергетический техникум" location="24!A1" ref="A17"/>
    <hyperlink display="ГАПОУ СО Екатеринбургский энергетический техникум" location="24!A1" ref="A18"/>
    <hyperlink display="ГАПОУ СО Екатеринбургский энергетический техникум" location="24!A1" ref="A19"/>
    <hyperlink display="ГАПОУ СО Екатеринбургский энергетический техникум" location="24!A1" ref="A20"/>
    <hyperlink display="ГАПОУ СО Екатеринбургский энергетический техникум" location="24!A1" ref="A21"/>
    <hyperlink display="ГАПОУ СО Екатеринбургский энергетический техникум" location="24!A1" ref="A22"/>
    <hyperlink display="ГАПОУ СО Екатеринбургский энергетический техникум" location="24!A1" ref="A23"/>
    <hyperlink display="ГАПОУ СО Екатеринбургский энергетический техникум" location="24!A1" ref="A24"/>
    <hyperlink display="ГАПОУ СО Екатеринбургский энергетический техникум" location="24!A1" ref="A25"/>
    <hyperlink display="ГАПОУ СО Екатеринбургский энергетический техникум" location="24!A1" ref="A26"/>
    <hyperlink display="ГАПОУ СО Екатеринбургский энергетический техникум" location="24!A1" ref="A27"/>
    <hyperlink display="ГАПОУ СО Екатеринбургский энергетический техникум" location="24!A1" ref="A28"/>
    <hyperlink display="ГАПОУ СО Екатеринбургский энергетический техникум" location="24!A1" ref="A29"/>
    <hyperlink display="ГАПОУ СО Екатеринбургский энергетический техникум" location="24!A1" ref="A30"/>
  </hyperlinks>
  <printOptions/>
  <pageMargins bottom="0.75" footer="0.0" header="0.0" left="0.7" right="0.7" top="0.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104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10</v>
      </c>
    </row>
    <row r="11" ht="14.25" customHeight="1">
      <c r="A11" s="79" t="s">
        <v>41</v>
      </c>
      <c r="B11" s="48" t="s">
        <v>185</v>
      </c>
      <c r="C11" s="48" t="s">
        <v>186</v>
      </c>
      <c r="D11" s="48" t="s">
        <v>282</v>
      </c>
      <c r="E11" s="49" t="s">
        <v>149</v>
      </c>
      <c r="F11" s="50" t="s">
        <v>188</v>
      </c>
      <c r="G11" s="51">
        <v>28.0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0" si="4">IF(AH11="проверка пройдена",1,2)</f>
        <v>2</v>
      </c>
    </row>
    <row r="12" ht="14.25" customHeight="1">
      <c r="A12" s="82" t="s">
        <v>41</v>
      </c>
      <c r="B12" s="59" t="s">
        <v>185</v>
      </c>
      <c r="C12" s="59" t="s">
        <v>186</v>
      </c>
      <c r="D12" s="59" t="s">
        <v>282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2" s="57">
        <f t="shared" si="4"/>
        <v>2</v>
      </c>
    </row>
    <row r="13" ht="14.25" customHeight="1">
      <c r="A13" s="82" t="s">
        <v>41</v>
      </c>
      <c r="B13" s="59" t="s">
        <v>185</v>
      </c>
      <c r="C13" s="59" t="s">
        <v>186</v>
      </c>
      <c r="D13" s="59" t="s">
        <v>282</v>
      </c>
      <c r="E13" s="39" t="s">
        <v>151</v>
      </c>
      <c r="F13" s="60" t="s">
        <v>190</v>
      </c>
      <c r="G13" s="61">
        <v>1.0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3" s="57">
        <f t="shared" si="4"/>
        <v>2</v>
      </c>
    </row>
    <row r="14" ht="14.25" customHeight="1">
      <c r="A14" s="82" t="s">
        <v>41</v>
      </c>
      <c r="B14" s="59" t="s">
        <v>185</v>
      </c>
      <c r="C14" s="59" t="s">
        <v>186</v>
      </c>
      <c r="D14" s="59" t="s">
        <v>282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41</v>
      </c>
      <c r="B15" s="67" t="s">
        <v>185</v>
      </c>
      <c r="C15" s="67" t="s">
        <v>186</v>
      </c>
      <c r="D15" s="67" t="s">
        <v>282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41</v>
      </c>
      <c r="B16" s="48" t="s">
        <v>185</v>
      </c>
      <c r="C16" s="48" t="s">
        <v>186</v>
      </c>
      <c r="D16" s="48" t="s">
        <v>309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41</v>
      </c>
      <c r="B17" s="59" t="s">
        <v>185</v>
      </c>
      <c r="C17" s="59" t="s">
        <v>186</v>
      </c>
      <c r="D17" s="59" t="s">
        <v>309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41</v>
      </c>
      <c r="B18" s="59" t="s">
        <v>185</v>
      </c>
      <c r="C18" s="59" t="s">
        <v>186</v>
      </c>
      <c r="D18" s="59" t="s">
        <v>309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41</v>
      </c>
      <c r="B19" s="59" t="s">
        <v>185</v>
      </c>
      <c r="C19" s="59" t="s">
        <v>186</v>
      </c>
      <c r="D19" s="59" t="s">
        <v>309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41</v>
      </c>
      <c r="B20" s="67" t="s">
        <v>185</v>
      </c>
      <c r="C20" s="67" t="s">
        <v>186</v>
      </c>
      <c r="D20" s="67" t="s">
        <v>309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41</v>
      </c>
      <c r="B21" s="48" t="s">
        <v>185</v>
      </c>
      <c r="C21" s="48" t="s">
        <v>186</v>
      </c>
      <c r="D21" s="48" t="s">
        <v>310</v>
      </c>
      <c r="E21" s="49" t="s">
        <v>149</v>
      </c>
      <c r="F21" s="50" t="s">
        <v>194</v>
      </c>
      <c r="G21" s="51">
        <v>11.0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41</v>
      </c>
      <c r="B22" s="59" t="s">
        <v>185</v>
      </c>
      <c r="C22" s="59" t="s">
        <v>186</v>
      </c>
      <c r="D22" s="59" t="s">
        <v>310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41</v>
      </c>
      <c r="B23" s="59" t="s">
        <v>185</v>
      </c>
      <c r="C23" s="59" t="s">
        <v>186</v>
      </c>
      <c r="D23" s="59" t="s">
        <v>310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41</v>
      </c>
      <c r="B24" s="59" t="s">
        <v>185</v>
      </c>
      <c r="C24" s="59" t="s">
        <v>186</v>
      </c>
      <c r="D24" s="59" t="s">
        <v>310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41</v>
      </c>
      <c r="B25" s="67" t="s">
        <v>185</v>
      </c>
      <c r="C25" s="67" t="s">
        <v>186</v>
      </c>
      <c r="D25" s="67" t="s">
        <v>310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41</v>
      </c>
      <c r="B26" s="48" t="s">
        <v>185</v>
      </c>
      <c r="C26" s="48" t="s">
        <v>186</v>
      </c>
      <c r="D26" s="48" t="s">
        <v>199</v>
      </c>
      <c r="E26" s="49" t="s">
        <v>149</v>
      </c>
      <c r="F26" s="50" t="s">
        <v>194</v>
      </c>
      <c r="G26" s="51">
        <v>16.0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41</v>
      </c>
      <c r="B27" s="59" t="s">
        <v>185</v>
      </c>
      <c r="C27" s="59" t="s">
        <v>186</v>
      </c>
      <c r="D27" s="59" t="s">
        <v>199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41</v>
      </c>
      <c r="B28" s="59" t="s">
        <v>185</v>
      </c>
      <c r="C28" s="59" t="s">
        <v>186</v>
      </c>
      <c r="D28" s="59" t="s">
        <v>199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41</v>
      </c>
      <c r="B29" s="59" t="s">
        <v>185</v>
      </c>
      <c r="C29" s="59" t="s">
        <v>186</v>
      </c>
      <c r="D29" s="59" t="s">
        <v>199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41</v>
      </c>
      <c r="B30" s="67" t="s">
        <v>185</v>
      </c>
      <c r="C30" s="67" t="s">
        <v>186</v>
      </c>
      <c r="D30" s="67" t="s">
        <v>199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41</v>
      </c>
      <c r="B31" s="48" t="s">
        <v>185</v>
      </c>
      <c r="C31" s="48" t="s">
        <v>186</v>
      </c>
      <c r="D31" s="48" t="s">
        <v>200</v>
      </c>
      <c r="E31" s="49" t="s">
        <v>149</v>
      </c>
      <c r="F31" s="50" t="s">
        <v>194</v>
      </c>
      <c r="G31" s="51">
        <v>6.0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41</v>
      </c>
      <c r="B32" s="59" t="s">
        <v>185</v>
      </c>
      <c r="C32" s="59" t="s">
        <v>186</v>
      </c>
      <c r="D32" s="59" t="s">
        <v>200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41</v>
      </c>
      <c r="B33" s="59" t="s">
        <v>185</v>
      </c>
      <c r="C33" s="59" t="s">
        <v>186</v>
      </c>
      <c r="D33" s="59" t="s">
        <v>200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41</v>
      </c>
      <c r="B34" s="59" t="s">
        <v>185</v>
      </c>
      <c r="C34" s="59" t="s">
        <v>186</v>
      </c>
      <c r="D34" s="59" t="s">
        <v>200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41</v>
      </c>
      <c r="B35" s="67" t="s">
        <v>185</v>
      </c>
      <c r="C35" s="67" t="s">
        <v>186</v>
      </c>
      <c r="D35" s="67" t="s">
        <v>200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41</v>
      </c>
      <c r="B36" s="48" t="s">
        <v>185</v>
      </c>
      <c r="C36" s="48" t="s">
        <v>186</v>
      </c>
      <c r="D36" s="48" t="s">
        <v>311</v>
      </c>
      <c r="E36" s="49" t="s">
        <v>149</v>
      </c>
      <c r="F36" s="50" t="s">
        <v>194</v>
      </c>
      <c r="G36" s="51">
        <v>21.0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41</v>
      </c>
      <c r="B37" s="59" t="s">
        <v>185</v>
      </c>
      <c r="C37" s="59" t="s">
        <v>186</v>
      </c>
      <c r="D37" s="59" t="s">
        <v>311</v>
      </c>
      <c r="E37" s="39" t="s">
        <v>150</v>
      </c>
      <c r="F37" s="60" t="s">
        <v>195</v>
      </c>
      <c r="G37" s="61">
        <v>2.0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7" s="57">
        <f t="shared" si="4"/>
        <v>2</v>
      </c>
    </row>
    <row r="38" ht="14.25" customHeight="1">
      <c r="A38" s="82" t="s">
        <v>41</v>
      </c>
      <c r="B38" s="59" t="s">
        <v>185</v>
      </c>
      <c r="C38" s="59" t="s">
        <v>186</v>
      </c>
      <c r="D38" s="59" t="s">
        <v>311</v>
      </c>
      <c r="E38" s="39" t="s">
        <v>151</v>
      </c>
      <c r="F38" s="60" t="s">
        <v>196</v>
      </c>
      <c r="G38" s="61">
        <v>2.0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8" s="57">
        <f t="shared" si="4"/>
        <v>2</v>
      </c>
    </row>
    <row r="39" ht="14.25" customHeight="1">
      <c r="A39" s="82" t="s">
        <v>41</v>
      </c>
      <c r="B39" s="59" t="s">
        <v>185</v>
      </c>
      <c r="C39" s="59" t="s">
        <v>186</v>
      </c>
      <c r="D39" s="59" t="s">
        <v>311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41</v>
      </c>
      <c r="B40" s="67" t="s">
        <v>185</v>
      </c>
      <c r="C40" s="67" t="s">
        <v>186</v>
      </c>
      <c r="D40" s="67" t="s">
        <v>311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енск-Уральский радиотехнический техникум" location="33!A1" ref="A3"/>
    <hyperlink display="ГАПОУ СО Каменск-Уральский радиотехнический техникум" location="33!A1" ref="A10"/>
    <hyperlink display="ГАПОУ СО Каменск-Уральский радиотехнический техникум" location="33!A1" ref="A11"/>
    <hyperlink display="ГАПОУ СО Каменск-Уральский радиотехнический техникум" location="33!A1" ref="A12"/>
    <hyperlink display="ГАПОУ СО Каменск-Уральский радиотехнический техникум" location="33!A1" ref="A13"/>
    <hyperlink display="ГАПОУ СО Каменск-Уральский радиотехнический техникум" location="33!A1" ref="A14"/>
    <hyperlink display="ГАПОУ СО Каменск-Уральский радиотехнический техникум" location="33!A1" ref="A15"/>
    <hyperlink display="ГАПОУ СО Каменск-Уральский радиотехнический техникум" location="33!A1" ref="A16"/>
    <hyperlink display="ГАПОУ СО Каменск-Уральский радиотехнический техникум" location="33!A1" ref="A17"/>
    <hyperlink display="ГАПОУ СО Каменск-Уральский радиотехнический техникум" location="33!A1" ref="A18"/>
    <hyperlink display="ГАПОУ СО Каменск-Уральский радиотехнический техникум" location="33!A1" ref="A19"/>
    <hyperlink display="ГАПОУ СО Каменск-Уральский радиотехнический техникум" location="33!A1" ref="A20"/>
    <hyperlink display="ГАПОУ СО Каменск-Уральский радиотехнический техникум" location="33!A1" ref="A21"/>
    <hyperlink display="ГАПОУ СО Каменск-Уральский радиотехнический техникум" location="33!A1" ref="A22"/>
    <hyperlink display="ГАПОУ СО Каменск-Уральский радиотехнический техникум" location="33!A1" ref="A23"/>
    <hyperlink display="ГАПОУ СО Каменск-Уральский радиотехнический техникум" location="33!A1" ref="A24"/>
    <hyperlink display="ГАПОУ СО Каменск-Уральский радиотехнический техникум" location="33!A1" ref="A25"/>
    <hyperlink display="ГАПОУ СО Каменск-Уральский радиотехнический техникум" location="33!A1" ref="A26"/>
    <hyperlink display="ГАПОУ СО Каменск-Уральский радиотехнический техникум" location="33!A1" ref="A27"/>
    <hyperlink display="ГАПОУ СО Каменск-Уральский радиотехнический техникум" location="33!A1" ref="A28"/>
    <hyperlink display="ГАПОУ СО Каменск-Уральский радиотехнический техникум" location="33!A1" ref="A29"/>
    <hyperlink display="ГАПОУ СО Каменск-Уральский радиотехнический техникум" location="33!A1" ref="A30"/>
    <hyperlink display="ГАПОУ СО Каменск-Уральский радиотехнический техникум" location="33!A1" ref="A31"/>
    <hyperlink display="ГАПОУ СО Каменск-Уральский радиотехнический техникум" location="33!A1" ref="A32"/>
    <hyperlink display="ГАПОУ СО Каменск-Уральский радиотехнический техникум" location="33!A1" ref="A33"/>
    <hyperlink display="ГАПОУ СО Каменск-Уральский радиотехнический техникум" location="33!A1" ref="A34"/>
    <hyperlink display="ГАПОУ СО Каменск-Уральский радиотехнический техникум" location="33!A1" ref="A35"/>
    <hyperlink display="ГАПОУ СО Каменск-Уральский радиотехнический техникум" location="33!A1" ref="A36"/>
    <hyperlink display="ГАПОУ СО Каменск-Уральский радиотехнический техникум" location="33!A1" ref="A37"/>
    <hyperlink display="ГАПОУ СО Каменск-Уральский радиотехнический техникум" location="33!A1" ref="A38"/>
    <hyperlink display="ГАПОУ СО Каменск-Уральский радиотехнический техникум" location="33!A1" ref="A39"/>
    <hyperlink display="ГАПОУ СО Каменск-Уральский радиотехнический техникум" location="33!A1" ref="A40"/>
  </hyperlinks>
  <printOptions/>
  <pageMargins bottom="0.75" footer="0.0" header="0.0" left="0.7" right="0.7" top="0.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SUM(G11,G16,G21,G26,G31,G36,G41,G46,G51,G56,G61,G66,G71,G76)</f>
        <v>293</v>
      </c>
      <c r="H10" s="44">
        <f t="shared" si="2"/>
        <v>18</v>
      </c>
      <c r="I10" s="44">
        <f t="shared" si="2"/>
        <v>7</v>
      </c>
      <c r="J10" s="44">
        <f t="shared" si="2"/>
        <v>2</v>
      </c>
      <c r="K10" s="44">
        <f t="shared" si="2"/>
        <v>0</v>
      </c>
      <c r="L10" s="44">
        <f t="shared" si="2"/>
        <v>1</v>
      </c>
      <c r="M10" s="44">
        <f t="shared" si="2"/>
        <v>0</v>
      </c>
      <c r="N10" s="44">
        <f t="shared" si="2"/>
        <v>1</v>
      </c>
      <c r="O10" s="44">
        <f t="shared" si="2"/>
        <v>0</v>
      </c>
      <c r="P10" s="44">
        <f t="shared" si="2"/>
        <v>0</v>
      </c>
      <c r="Q10" s="44">
        <f t="shared" si="2"/>
        <v>1</v>
      </c>
      <c r="R10" s="44">
        <f t="shared" si="2"/>
        <v>1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COUNTIF(AI11:AI80,"2")</f>
        <v>14</v>
      </c>
    </row>
    <row r="11" ht="14.25" customHeight="1">
      <c r="A11" s="79" t="s">
        <v>42</v>
      </c>
      <c r="B11" s="48" t="s">
        <v>185</v>
      </c>
      <c r="C11" s="48" t="s">
        <v>186</v>
      </c>
      <c r="D11" s="48" t="s">
        <v>312</v>
      </c>
      <c r="E11" s="49" t="s">
        <v>149</v>
      </c>
      <c r="F11" s="50" t="s">
        <v>188</v>
      </c>
      <c r="G11" s="51">
        <v>12.0</v>
      </c>
      <c r="H11" s="52">
        <v>8.0</v>
      </c>
      <c r="I11" s="52">
        <v>7.0</v>
      </c>
      <c r="J11" s="52">
        <v>2.0</v>
      </c>
      <c r="K11" s="52">
        <v>0.0</v>
      </c>
      <c r="L11" s="52">
        <v>1.0</v>
      </c>
      <c r="M11" s="52">
        <v>0.0</v>
      </c>
      <c r="N11" s="52">
        <v>1.0</v>
      </c>
      <c r="O11" s="52">
        <v>0.0</v>
      </c>
      <c r="P11" s="80">
        <v>0.0</v>
      </c>
      <c r="Q11" s="52">
        <v>1.0</v>
      </c>
      <c r="R11" s="52">
        <v>1.0</v>
      </c>
      <c r="S11" s="52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8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80" si="4">IF(AH11="проверка пройдена",1,2)</f>
        <v>1</v>
      </c>
    </row>
    <row r="12" ht="14.25" customHeight="1">
      <c r="A12" s="82" t="s">
        <v>42</v>
      </c>
      <c r="B12" s="59" t="s">
        <v>185</v>
      </c>
      <c r="C12" s="59" t="s">
        <v>186</v>
      </c>
      <c r="D12" s="59" t="s">
        <v>312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42</v>
      </c>
      <c r="B13" s="59" t="s">
        <v>185</v>
      </c>
      <c r="C13" s="59" t="s">
        <v>186</v>
      </c>
      <c r="D13" s="59" t="s">
        <v>312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42</v>
      </c>
      <c r="B14" s="59" t="s">
        <v>185</v>
      </c>
      <c r="C14" s="59" t="s">
        <v>186</v>
      </c>
      <c r="D14" s="59" t="s">
        <v>312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42</v>
      </c>
      <c r="B15" s="67" t="s">
        <v>185</v>
      </c>
      <c r="C15" s="67" t="s">
        <v>186</v>
      </c>
      <c r="D15" s="67" t="s">
        <v>312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42</v>
      </c>
      <c r="B16" s="48" t="s">
        <v>185</v>
      </c>
      <c r="C16" s="48" t="s">
        <v>186</v>
      </c>
      <c r="D16" s="48" t="s">
        <v>187</v>
      </c>
      <c r="E16" s="49" t="s">
        <v>149</v>
      </c>
      <c r="F16" s="50" t="s">
        <v>194</v>
      </c>
      <c r="G16" s="51">
        <v>17.0</v>
      </c>
      <c r="H16" s="52">
        <v>10.0</v>
      </c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42</v>
      </c>
      <c r="B17" s="59" t="s">
        <v>185</v>
      </c>
      <c r="C17" s="59" t="s">
        <v>186</v>
      </c>
      <c r="D17" s="59" t="s">
        <v>187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42</v>
      </c>
      <c r="B18" s="59" t="s">
        <v>185</v>
      </c>
      <c r="C18" s="59" t="s">
        <v>186</v>
      </c>
      <c r="D18" s="59" t="s">
        <v>187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42</v>
      </c>
      <c r="B19" s="59" t="s">
        <v>185</v>
      </c>
      <c r="C19" s="59" t="s">
        <v>186</v>
      </c>
      <c r="D19" s="59" t="s">
        <v>187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42</v>
      </c>
      <c r="B20" s="67" t="s">
        <v>185</v>
      </c>
      <c r="C20" s="67" t="s">
        <v>186</v>
      </c>
      <c r="D20" s="67" t="s">
        <v>187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42</v>
      </c>
      <c r="B21" s="48" t="s">
        <v>185</v>
      </c>
      <c r="C21" s="48" t="s">
        <v>186</v>
      </c>
      <c r="D21" s="48" t="s">
        <v>282</v>
      </c>
      <c r="E21" s="49" t="s">
        <v>149</v>
      </c>
      <c r="F21" s="50" t="s">
        <v>194</v>
      </c>
      <c r="G21" s="51">
        <v>21.0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42</v>
      </c>
      <c r="B22" s="59" t="s">
        <v>185</v>
      </c>
      <c r="C22" s="59" t="s">
        <v>186</v>
      </c>
      <c r="D22" s="59" t="s">
        <v>282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42</v>
      </c>
      <c r="B23" s="59" t="s">
        <v>185</v>
      </c>
      <c r="C23" s="59" t="s">
        <v>186</v>
      </c>
      <c r="D23" s="59" t="s">
        <v>282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42</v>
      </c>
      <c r="B24" s="59" t="s">
        <v>185</v>
      </c>
      <c r="C24" s="59" t="s">
        <v>186</v>
      </c>
      <c r="D24" s="59" t="s">
        <v>282</v>
      </c>
      <c r="E24" s="39" t="s">
        <v>152</v>
      </c>
      <c r="F24" s="60" t="s">
        <v>191</v>
      </c>
      <c r="G24" s="61">
        <v>1.0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4" s="57">
        <f t="shared" si="4"/>
        <v>2</v>
      </c>
    </row>
    <row r="25" ht="14.25" customHeight="1">
      <c r="A25" s="86" t="s">
        <v>42</v>
      </c>
      <c r="B25" s="67" t="s">
        <v>185</v>
      </c>
      <c r="C25" s="67" t="s">
        <v>186</v>
      </c>
      <c r="D25" s="67" t="s">
        <v>282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42</v>
      </c>
      <c r="B26" s="48" t="s">
        <v>185</v>
      </c>
      <c r="C26" s="48" t="s">
        <v>186</v>
      </c>
      <c r="D26" s="48" t="s">
        <v>201</v>
      </c>
      <c r="E26" s="49" t="s">
        <v>149</v>
      </c>
      <c r="F26" s="50" t="s">
        <v>194</v>
      </c>
      <c r="G26" s="51">
        <v>58.0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42</v>
      </c>
      <c r="B27" s="59" t="s">
        <v>185</v>
      </c>
      <c r="C27" s="59" t="s">
        <v>186</v>
      </c>
      <c r="D27" s="59" t="s">
        <v>201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42</v>
      </c>
      <c r="B28" s="59" t="s">
        <v>185</v>
      </c>
      <c r="C28" s="59" t="s">
        <v>186</v>
      </c>
      <c r="D28" s="59" t="s">
        <v>201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42</v>
      </c>
      <c r="B29" s="59" t="s">
        <v>185</v>
      </c>
      <c r="C29" s="59" t="s">
        <v>186</v>
      </c>
      <c r="D29" s="59" t="s">
        <v>201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42</v>
      </c>
      <c r="B30" s="67" t="s">
        <v>185</v>
      </c>
      <c r="C30" s="67" t="s">
        <v>186</v>
      </c>
      <c r="D30" s="67" t="s">
        <v>201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42</v>
      </c>
      <c r="B31" s="48" t="s">
        <v>185</v>
      </c>
      <c r="C31" s="48" t="s">
        <v>186</v>
      </c>
      <c r="D31" s="48" t="s">
        <v>229</v>
      </c>
      <c r="E31" s="49" t="s">
        <v>149</v>
      </c>
      <c r="F31" s="50" t="s">
        <v>194</v>
      </c>
      <c r="G31" s="51">
        <v>18.0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42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42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42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42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42</v>
      </c>
      <c r="B36" s="48" t="s">
        <v>185</v>
      </c>
      <c r="C36" s="48" t="s">
        <v>186</v>
      </c>
      <c r="D36" s="48" t="s">
        <v>202</v>
      </c>
      <c r="E36" s="49" t="s">
        <v>149</v>
      </c>
      <c r="F36" s="50" t="s">
        <v>194</v>
      </c>
      <c r="G36" s="51">
        <v>13.0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42</v>
      </c>
      <c r="B37" s="59" t="s">
        <v>185</v>
      </c>
      <c r="C37" s="59" t="s">
        <v>186</v>
      </c>
      <c r="D37" s="59" t="s">
        <v>202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42</v>
      </c>
      <c r="B38" s="59" t="s">
        <v>185</v>
      </c>
      <c r="C38" s="59" t="s">
        <v>186</v>
      </c>
      <c r="D38" s="59" t="s">
        <v>202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42</v>
      </c>
      <c r="B39" s="59" t="s">
        <v>185</v>
      </c>
      <c r="C39" s="59" t="s">
        <v>186</v>
      </c>
      <c r="D39" s="59" t="s">
        <v>202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42</v>
      </c>
      <c r="B40" s="67" t="s">
        <v>185</v>
      </c>
      <c r="C40" s="67" t="s">
        <v>186</v>
      </c>
      <c r="D40" s="67" t="s">
        <v>202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42</v>
      </c>
      <c r="B41" s="48" t="s">
        <v>185</v>
      </c>
      <c r="C41" s="48" t="s">
        <v>186</v>
      </c>
      <c r="D41" s="48" t="s">
        <v>224</v>
      </c>
      <c r="E41" s="49" t="s">
        <v>149</v>
      </c>
      <c r="F41" s="50" t="s">
        <v>194</v>
      </c>
      <c r="G41" s="51">
        <v>37.0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42</v>
      </c>
      <c r="B42" s="59" t="s">
        <v>185</v>
      </c>
      <c r="C42" s="59" t="s">
        <v>186</v>
      </c>
      <c r="D42" s="59" t="s">
        <v>224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42</v>
      </c>
      <c r="B43" s="59" t="s">
        <v>185</v>
      </c>
      <c r="C43" s="59" t="s">
        <v>186</v>
      </c>
      <c r="D43" s="59" t="s">
        <v>224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42</v>
      </c>
      <c r="B44" s="59" t="s">
        <v>185</v>
      </c>
      <c r="C44" s="59" t="s">
        <v>186</v>
      </c>
      <c r="D44" s="59" t="s">
        <v>224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42</v>
      </c>
      <c r="B45" s="67" t="s">
        <v>185</v>
      </c>
      <c r="C45" s="67" t="s">
        <v>186</v>
      </c>
      <c r="D45" s="67" t="s">
        <v>224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42</v>
      </c>
      <c r="B46" s="48" t="s">
        <v>185</v>
      </c>
      <c r="C46" s="48" t="s">
        <v>186</v>
      </c>
      <c r="D46" s="48" t="s">
        <v>205</v>
      </c>
      <c r="E46" s="49" t="s">
        <v>149</v>
      </c>
      <c r="F46" s="50" t="s">
        <v>194</v>
      </c>
      <c r="G46" s="51">
        <v>21.0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42</v>
      </c>
      <c r="B47" s="59" t="s">
        <v>185</v>
      </c>
      <c r="C47" s="59" t="s">
        <v>186</v>
      </c>
      <c r="D47" s="59" t="s">
        <v>205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42</v>
      </c>
      <c r="B48" s="59" t="s">
        <v>185</v>
      </c>
      <c r="C48" s="59" t="s">
        <v>186</v>
      </c>
      <c r="D48" s="59" t="s">
        <v>205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42</v>
      </c>
      <c r="B49" s="59" t="s">
        <v>185</v>
      </c>
      <c r="C49" s="59" t="s">
        <v>186</v>
      </c>
      <c r="D49" s="59" t="s">
        <v>205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42</v>
      </c>
      <c r="B50" s="67" t="s">
        <v>185</v>
      </c>
      <c r="C50" s="67" t="s">
        <v>186</v>
      </c>
      <c r="D50" s="67" t="s">
        <v>205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42</v>
      </c>
      <c r="B51" s="48" t="s">
        <v>185</v>
      </c>
      <c r="C51" s="48" t="s">
        <v>186</v>
      </c>
      <c r="D51" s="48" t="s">
        <v>313</v>
      </c>
      <c r="E51" s="49" t="s">
        <v>149</v>
      </c>
      <c r="F51" s="50" t="s">
        <v>194</v>
      </c>
      <c r="G51" s="51">
        <v>18.0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42</v>
      </c>
      <c r="B52" s="59" t="s">
        <v>185</v>
      </c>
      <c r="C52" s="59" t="s">
        <v>186</v>
      </c>
      <c r="D52" s="59" t="s">
        <v>313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42</v>
      </c>
      <c r="B53" s="59" t="s">
        <v>185</v>
      </c>
      <c r="C53" s="59" t="s">
        <v>186</v>
      </c>
      <c r="D53" s="59" t="s">
        <v>313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42</v>
      </c>
      <c r="B54" s="59" t="s">
        <v>185</v>
      </c>
      <c r="C54" s="59" t="s">
        <v>186</v>
      </c>
      <c r="D54" s="59" t="s">
        <v>313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42</v>
      </c>
      <c r="B55" s="67" t="s">
        <v>185</v>
      </c>
      <c r="C55" s="67" t="s">
        <v>186</v>
      </c>
      <c r="D55" s="67" t="s">
        <v>313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42</v>
      </c>
      <c r="B56" s="48" t="s">
        <v>185</v>
      </c>
      <c r="C56" s="48" t="s">
        <v>186</v>
      </c>
      <c r="D56" s="48" t="s">
        <v>314</v>
      </c>
      <c r="E56" s="49" t="s">
        <v>149</v>
      </c>
      <c r="F56" s="50" t="s">
        <v>194</v>
      </c>
      <c r="G56" s="51">
        <v>28.0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42</v>
      </c>
      <c r="B57" s="59" t="s">
        <v>185</v>
      </c>
      <c r="C57" s="59" t="s">
        <v>186</v>
      </c>
      <c r="D57" s="59" t="s">
        <v>314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42</v>
      </c>
      <c r="B58" s="59" t="s">
        <v>185</v>
      </c>
      <c r="C58" s="59" t="s">
        <v>186</v>
      </c>
      <c r="D58" s="59" t="s">
        <v>314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42</v>
      </c>
      <c r="B59" s="59" t="s">
        <v>185</v>
      </c>
      <c r="C59" s="59" t="s">
        <v>186</v>
      </c>
      <c r="D59" s="59" t="s">
        <v>314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42</v>
      </c>
      <c r="B60" s="67" t="s">
        <v>185</v>
      </c>
      <c r="C60" s="67" t="s">
        <v>186</v>
      </c>
      <c r="D60" s="67" t="s">
        <v>314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42</v>
      </c>
      <c r="B61" s="48" t="s">
        <v>185</v>
      </c>
      <c r="C61" s="48" t="s">
        <v>186</v>
      </c>
      <c r="D61" s="48" t="s">
        <v>275</v>
      </c>
      <c r="E61" s="49" t="s">
        <v>149</v>
      </c>
      <c r="F61" s="50" t="s">
        <v>194</v>
      </c>
      <c r="G61" s="51">
        <v>15.0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42</v>
      </c>
      <c r="B62" s="59" t="s">
        <v>185</v>
      </c>
      <c r="C62" s="59" t="s">
        <v>186</v>
      </c>
      <c r="D62" s="59" t="s">
        <v>275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42</v>
      </c>
      <c r="B63" s="59" t="s">
        <v>185</v>
      </c>
      <c r="C63" s="59" t="s">
        <v>186</v>
      </c>
      <c r="D63" s="59" t="s">
        <v>275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42</v>
      </c>
      <c r="B64" s="59" t="s">
        <v>185</v>
      </c>
      <c r="C64" s="59" t="s">
        <v>186</v>
      </c>
      <c r="D64" s="59" t="s">
        <v>275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42</v>
      </c>
      <c r="B65" s="67" t="s">
        <v>185</v>
      </c>
      <c r="C65" s="67" t="s">
        <v>186</v>
      </c>
      <c r="D65" s="67" t="s">
        <v>275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42</v>
      </c>
      <c r="B66" s="48" t="s">
        <v>185</v>
      </c>
      <c r="C66" s="48" t="s">
        <v>186</v>
      </c>
      <c r="D66" s="48" t="s">
        <v>315</v>
      </c>
      <c r="E66" s="49" t="s">
        <v>149</v>
      </c>
      <c r="F66" s="50" t="s">
        <v>194</v>
      </c>
      <c r="G66" s="51">
        <v>13.0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42</v>
      </c>
      <c r="B67" s="59" t="s">
        <v>185</v>
      </c>
      <c r="C67" s="59" t="s">
        <v>186</v>
      </c>
      <c r="D67" s="59" t="s">
        <v>315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42</v>
      </c>
      <c r="B68" s="59" t="s">
        <v>185</v>
      </c>
      <c r="C68" s="59" t="s">
        <v>186</v>
      </c>
      <c r="D68" s="59" t="s">
        <v>315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42</v>
      </c>
      <c r="B69" s="59" t="s">
        <v>185</v>
      </c>
      <c r="C69" s="59" t="s">
        <v>186</v>
      </c>
      <c r="D69" s="59" t="s">
        <v>315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42</v>
      </c>
      <c r="B70" s="67" t="s">
        <v>185</v>
      </c>
      <c r="C70" s="67" t="s">
        <v>186</v>
      </c>
      <c r="D70" s="67" t="s">
        <v>315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42</v>
      </c>
      <c r="B71" s="48" t="s">
        <v>185</v>
      </c>
      <c r="C71" s="48" t="s">
        <v>186</v>
      </c>
      <c r="D71" s="48" t="s">
        <v>316</v>
      </c>
      <c r="E71" s="49" t="s">
        <v>149</v>
      </c>
      <c r="F71" s="50" t="s">
        <v>194</v>
      </c>
      <c r="G71" s="51">
        <v>6.0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42</v>
      </c>
      <c r="B72" s="59" t="s">
        <v>185</v>
      </c>
      <c r="C72" s="59" t="s">
        <v>186</v>
      </c>
      <c r="D72" s="59" t="s">
        <v>316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42</v>
      </c>
      <c r="B73" s="59" t="s">
        <v>185</v>
      </c>
      <c r="C73" s="59" t="s">
        <v>186</v>
      </c>
      <c r="D73" s="59" t="s">
        <v>316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42</v>
      </c>
      <c r="B74" s="59" t="s">
        <v>185</v>
      </c>
      <c r="C74" s="59" t="s">
        <v>186</v>
      </c>
      <c r="D74" s="59" t="s">
        <v>316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42</v>
      </c>
      <c r="B75" s="67" t="s">
        <v>185</v>
      </c>
      <c r="C75" s="67" t="s">
        <v>186</v>
      </c>
      <c r="D75" s="67" t="s">
        <v>316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42</v>
      </c>
      <c r="B76" s="48" t="s">
        <v>185</v>
      </c>
      <c r="C76" s="48" t="s">
        <v>186</v>
      </c>
      <c r="D76" s="48" t="s">
        <v>256</v>
      </c>
      <c r="E76" s="49" t="s">
        <v>149</v>
      </c>
      <c r="F76" s="50" t="s">
        <v>194</v>
      </c>
      <c r="G76" s="51">
        <v>16.0</v>
      </c>
      <c r="H76" s="53"/>
      <c r="I76" s="53"/>
      <c r="J76" s="53"/>
      <c r="K76" s="53"/>
      <c r="L76" s="53"/>
      <c r="M76" s="53"/>
      <c r="N76" s="53"/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6" s="57">
        <f t="shared" si="4"/>
        <v>2</v>
      </c>
    </row>
    <row r="77" ht="14.25" customHeight="1">
      <c r="A77" s="82" t="s">
        <v>42</v>
      </c>
      <c r="B77" s="59" t="s">
        <v>185</v>
      </c>
      <c r="C77" s="59" t="s">
        <v>186</v>
      </c>
      <c r="D77" s="59" t="s">
        <v>256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42</v>
      </c>
      <c r="B78" s="59" t="s">
        <v>185</v>
      </c>
      <c r="C78" s="59" t="s">
        <v>186</v>
      </c>
      <c r="D78" s="59" t="s">
        <v>256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42</v>
      </c>
      <c r="B79" s="59" t="s">
        <v>185</v>
      </c>
      <c r="C79" s="59" t="s">
        <v>186</v>
      </c>
      <c r="D79" s="59" t="s">
        <v>256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42</v>
      </c>
      <c r="B80" s="67" t="s">
        <v>185</v>
      </c>
      <c r="C80" s="67" t="s">
        <v>186</v>
      </c>
      <c r="D80" s="67" t="s">
        <v>256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енск-Уральский техникум торговли и сервиса" location="34!A1" ref="A3"/>
    <hyperlink display="ГАПОУ СО Каменск-Уральский техникум торговли и сервиса" location="34!A1" ref="A10"/>
    <hyperlink display="ГАПОУ СО Каменск-Уральский техникум торговли и сервиса" location="34!A1" ref="A11"/>
    <hyperlink display="ГАПОУ СО Каменск-Уральский техникум торговли и сервиса" location="34!A1" ref="A12"/>
    <hyperlink display="ГАПОУ СО Каменск-Уральский техникум торговли и сервиса" location="34!A1" ref="A13"/>
    <hyperlink display="ГАПОУ СО Каменск-Уральский техникум торговли и сервиса" location="34!A1" ref="A14"/>
    <hyperlink display="ГАПОУ СО Каменск-Уральский техникум торговли и сервиса" location="34!A1" ref="A15"/>
    <hyperlink display="ГАПОУ СО Каменск-Уральский техникум торговли и сервиса" location="34!A1" ref="A16"/>
    <hyperlink display="ГАПОУ СО Каменск-Уральский техникум торговли и сервиса" location="34!A1" ref="A17"/>
    <hyperlink display="ГАПОУ СО Каменск-Уральский техникум торговли и сервиса" location="34!A1" ref="A18"/>
    <hyperlink display="ГАПОУ СО Каменск-Уральский техникум торговли и сервиса" location="34!A1" ref="A19"/>
    <hyperlink display="ГАПОУ СО Каменск-Уральский техникум торговли и сервиса" location="34!A1" ref="A20"/>
    <hyperlink display="ГАПОУ СО Каменск-Уральский техникум торговли и сервиса" location="34!A1" ref="A21"/>
    <hyperlink display="ГАПОУ СО Каменск-Уральский техникум торговли и сервиса" location="34!A1" ref="A22"/>
    <hyperlink display="ГАПОУ СО Каменск-Уральский техникум торговли и сервиса" location="34!A1" ref="A23"/>
    <hyperlink display="ГАПОУ СО Каменск-Уральский техникум торговли и сервиса" location="34!A1" ref="A24"/>
    <hyperlink display="ГАПОУ СО Каменск-Уральский техникум торговли и сервиса" location="34!A1" ref="A25"/>
    <hyperlink display="ГАПОУ СО Каменск-Уральский техникум торговли и сервиса" location="34!A1" ref="A26"/>
    <hyperlink display="ГАПОУ СО Каменск-Уральский техникум торговли и сервиса" location="34!A1" ref="A27"/>
    <hyperlink display="ГАПОУ СО Каменск-Уральский техникум торговли и сервиса" location="34!A1" ref="A28"/>
    <hyperlink display="ГАПОУ СО Каменск-Уральский техникум торговли и сервиса" location="34!A1" ref="A29"/>
    <hyperlink display="ГАПОУ СО Каменск-Уральский техникум торговли и сервиса" location="34!A1" ref="A30"/>
    <hyperlink display="ГАПОУ СО Каменск-Уральский техникум торговли и сервиса" location="34!A1" ref="A31"/>
    <hyperlink display="ГАПОУ СО Каменск-Уральский техникум торговли и сервиса" location="34!A1" ref="A32"/>
    <hyperlink display="ГАПОУ СО Каменск-Уральский техникум торговли и сервиса" location="34!A1" ref="A33"/>
    <hyperlink display="ГАПОУ СО Каменск-Уральский техникум торговли и сервиса" location="34!A1" ref="A34"/>
    <hyperlink display="ГАПОУ СО Каменск-Уральский техникум торговли и сервиса" location="34!A1" ref="A35"/>
    <hyperlink display="ГАПОУ СО Каменск-Уральский техникум торговли и сервиса" location="34!A1" ref="A36"/>
    <hyperlink display="ГАПОУ СО Каменск-Уральский техникум торговли и сервиса" location="34!A1" ref="A37"/>
    <hyperlink display="ГАПОУ СО Каменск-Уральский техникум торговли и сервиса" location="34!A1" ref="A38"/>
    <hyperlink display="ГАПОУ СО Каменск-Уральский техникум торговли и сервиса" location="34!A1" ref="A39"/>
    <hyperlink display="ГАПОУ СО Каменск-Уральский техникум торговли и сервиса" location="34!A1" ref="A40"/>
    <hyperlink display="ГАПОУ СО Каменск-Уральский техникум торговли и сервиса" location="34!A1" ref="A41"/>
    <hyperlink display="ГАПОУ СО Каменск-Уральский техникум торговли и сервиса" location="34!A1" ref="A42"/>
    <hyperlink display="ГАПОУ СО Каменск-Уральский техникум торговли и сервиса" location="34!A1" ref="A43"/>
    <hyperlink display="ГАПОУ СО Каменск-Уральский техникум торговли и сервиса" location="34!A1" ref="A44"/>
    <hyperlink display="ГАПОУ СО Каменск-Уральский техникум торговли и сервиса" location="34!A1" ref="A45"/>
    <hyperlink display="ГАПОУ СО Каменск-Уральский техникум торговли и сервиса" location="34!A1" ref="A46"/>
    <hyperlink display="ГАПОУ СО Каменск-Уральский техникум торговли и сервиса" location="34!A1" ref="A47"/>
    <hyperlink display="ГАПОУ СО Каменск-Уральский техникум торговли и сервиса" location="34!A1" ref="A48"/>
    <hyperlink display="ГАПОУ СО Каменск-Уральский техникум торговли и сервиса" location="34!A1" ref="A49"/>
    <hyperlink display="ГАПОУ СО Каменск-Уральский техникум торговли и сервиса" location="34!A1" ref="A50"/>
    <hyperlink display="ГАПОУ СО Каменск-Уральский техникум торговли и сервиса" location="34!A1" ref="A51"/>
    <hyperlink display="ГАПОУ СО Каменск-Уральский техникум торговли и сервиса" location="34!A1" ref="A52"/>
    <hyperlink display="ГАПОУ СО Каменск-Уральский техникум торговли и сервиса" location="34!A1" ref="A53"/>
    <hyperlink display="ГАПОУ СО Каменск-Уральский техникум торговли и сервиса" location="34!A1" ref="A54"/>
    <hyperlink display="ГАПОУ СО Каменск-Уральский техникум торговли и сервиса" location="34!A1" ref="A55"/>
    <hyperlink display="ГАПОУ СО Каменск-Уральский техникум торговли и сервиса" location="34!A1" ref="A56"/>
    <hyperlink display="ГАПОУ СО Каменск-Уральский техникум торговли и сервиса" location="34!A1" ref="A57"/>
    <hyperlink display="ГАПОУ СО Каменск-Уральский техникум торговли и сервиса" location="34!A1" ref="A58"/>
    <hyperlink display="ГАПОУ СО Каменск-Уральский техникум торговли и сервиса" location="34!A1" ref="A59"/>
    <hyperlink display="ГАПОУ СО Каменск-Уральский техникум торговли и сервиса" location="34!A1" ref="A60"/>
    <hyperlink display="ГАПОУ СО Каменск-Уральский техникум торговли и сервиса" location="34!A1" ref="A61"/>
    <hyperlink display="ГАПОУ СО Каменск-Уральский техникум торговли и сервиса" location="34!A1" ref="A62"/>
    <hyperlink display="ГАПОУ СО Каменск-Уральский техникум торговли и сервиса" location="34!A1" ref="A63"/>
    <hyperlink display="ГАПОУ СО Каменск-Уральский техникум торговли и сервиса" location="34!A1" ref="A64"/>
    <hyperlink display="ГАПОУ СО Каменск-Уральский техникум торговли и сервиса" location="34!A1" ref="A65"/>
    <hyperlink display="ГАПОУ СО Каменск-Уральский техникум торговли и сервиса" location="34!A1" ref="A66"/>
    <hyperlink display="ГАПОУ СО Каменск-Уральский техникум торговли и сервиса" location="34!A1" ref="A67"/>
    <hyperlink display="ГАПОУ СО Каменск-Уральский техникум торговли и сервиса" location="34!A1" ref="A68"/>
    <hyperlink display="ГАПОУ СО Каменск-Уральский техникум торговли и сервиса" location="34!A1" ref="A69"/>
    <hyperlink display="ГАПОУ СО Каменск-Уральский техникум торговли и сервиса" location="34!A1" ref="A70"/>
    <hyperlink display="ГАПОУ СО Каменск-Уральский техникум торговли и сервиса" location="34!A1" ref="A71"/>
    <hyperlink display="ГАПОУ СО Каменск-Уральский техникум торговли и сервиса" location="34!A1" ref="A72"/>
    <hyperlink display="ГАПОУ СО Каменск-Уральский техникум торговли и сервиса" location="34!A1" ref="A73"/>
    <hyperlink display="ГАПОУ СО Каменск-Уральский техникум торговли и сервиса" location="34!A1" ref="A74"/>
    <hyperlink display="ГАПОУ СО Каменск-Уральский техникум торговли и сервиса" location="34!A1" ref="A75"/>
    <hyperlink display="ГАПОУ СО Каменск-Уральский техникум торговли и сервиса" location="34!A1" ref="A76"/>
    <hyperlink display="ГАПОУ СО Каменск-Уральский техникум торговли и сервиса" location="34!A1" ref="A77"/>
    <hyperlink display="ГАПОУ СО Каменск-Уральский техникум торговли и сервиса" location="34!A1" ref="A78"/>
    <hyperlink display="ГАПОУ СО Каменск-Уральский техникум торговли и сервиса" location="34!A1" ref="A79"/>
    <hyperlink display="ГАПОУ СО Каменск-Уральский техникум торговли и сервиса" location="34!A1" ref="A80"/>
  </hyperlinks>
  <printOptions/>
  <pageMargins bottom="0.75" footer="0.0" header="0.0" left="0.7" right="0.7" top="0.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136</v>
      </c>
      <c r="H10" s="44">
        <f t="shared" si="2"/>
        <v>61</v>
      </c>
      <c r="I10" s="44">
        <f t="shared" si="2"/>
        <v>50</v>
      </c>
      <c r="J10" s="44">
        <f t="shared" si="2"/>
        <v>24</v>
      </c>
      <c r="K10" s="44">
        <f t="shared" si="2"/>
        <v>0</v>
      </c>
      <c r="L10" s="44">
        <f t="shared" si="2"/>
        <v>2</v>
      </c>
      <c r="M10" s="44">
        <f t="shared" si="2"/>
        <v>0</v>
      </c>
      <c r="N10" s="44">
        <f t="shared" si="2"/>
        <v>28</v>
      </c>
      <c r="O10" s="44">
        <f t="shared" si="2"/>
        <v>2</v>
      </c>
      <c r="P10" s="44">
        <f t="shared" si="2"/>
        <v>4</v>
      </c>
      <c r="Q10" s="44">
        <f t="shared" si="2"/>
        <v>17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2</v>
      </c>
      <c r="Y10" s="44">
        <f t="shared" si="2"/>
        <v>0</v>
      </c>
      <c r="Z10" s="44">
        <f t="shared" si="2"/>
        <v>0</v>
      </c>
      <c r="AA10" s="44">
        <f t="shared" si="2"/>
        <v>16</v>
      </c>
      <c r="AB10" s="44">
        <f t="shared" si="2"/>
        <v>0</v>
      </c>
      <c r="AC10" s="44">
        <f t="shared" si="2"/>
        <v>1</v>
      </c>
      <c r="AD10" s="44">
        <f t="shared" si="2"/>
        <v>3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43</v>
      </c>
      <c r="B11" s="48" t="s">
        <v>185</v>
      </c>
      <c r="C11" s="48" t="s">
        <v>186</v>
      </c>
      <c r="D11" s="48" t="s">
        <v>201</v>
      </c>
      <c r="E11" s="49" t="s">
        <v>149</v>
      </c>
      <c r="F11" s="50" t="s">
        <v>188</v>
      </c>
      <c r="G11" s="51">
        <v>20.0</v>
      </c>
      <c r="H11" s="52">
        <v>13.0</v>
      </c>
      <c r="I11" s="52">
        <v>10.0</v>
      </c>
      <c r="J11" s="52">
        <v>0.0</v>
      </c>
      <c r="K11" s="52">
        <v>0.0</v>
      </c>
      <c r="L11" s="52">
        <v>0.0</v>
      </c>
      <c r="M11" s="52">
        <v>0.0</v>
      </c>
      <c r="N11" s="52">
        <v>1.0</v>
      </c>
      <c r="O11" s="52">
        <v>0.0</v>
      </c>
      <c r="P11" s="80">
        <v>1.0</v>
      </c>
      <c r="Q11" s="52">
        <v>3.0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1.0</v>
      </c>
      <c r="AB11" s="81">
        <v>0.0</v>
      </c>
      <c r="AC11" s="81">
        <v>1.0</v>
      </c>
      <c r="AD11" s="81">
        <v>0.0</v>
      </c>
      <c r="AE11" s="81">
        <v>0.0</v>
      </c>
      <c r="AF11" s="81">
        <v>0.0</v>
      </c>
      <c r="AG11" s="130" t="s">
        <v>317</v>
      </c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4">IF(AH11="проверка пройдена",1,2)</f>
        <v>1</v>
      </c>
    </row>
    <row r="12" ht="14.25" customHeight="1">
      <c r="A12" s="82" t="s">
        <v>43</v>
      </c>
      <c r="B12" s="59" t="s">
        <v>185</v>
      </c>
      <c r="C12" s="59" t="s">
        <v>186</v>
      </c>
      <c r="D12" s="59" t="s">
        <v>201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43</v>
      </c>
      <c r="B13" s="59" t="s">
        <v>185</v>
      </c>
      <c r="C13" s="59" t="s">
        <v>186</v>
      </c>
      <c r="D13" s="59" t="s">
        <v>201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43</v>
      </c>
      <c r="B14" s="59" t="s">
        <v>185</v>
      </c>
      <c r="C14" s="59" t="s">
        <v>186</v>
      </c>
      <c r="D14" s="59" t="s">
        <v>201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43</v>
      </c>
      <c r="B15" s="67" t="s">
        <v>185</v>
      </c>
      <c r="C15" s="67" t="s">
        <v>186</v>
      </c>
      <c r="D15" s="67" t="s">
        <v>201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43</v>
      </c>
      <c r="B16" s="48" t="s">
        <v>185</v>
      </c>
      <c r="C16" s="48" t="s">
        <v>186</v>
      </c>
      <c r="D16" s="48" t="s">
        <v>229</v>
      </c>
      <c r="E16" s="49" t="s">
        <v>149</v>
      </c>
      <c r="F16" s="50" t="s">
        <v>194</v>
      </c>
      <c r="G16" s="51">
        <v>19.0</v>
      </c>
      <c r="H16" s="52">
        <v>1.0</v>
      </c>
      <c r="I16" s="52">
        <v>1.0</v>
      </c>
      <c r="J16" s="52">
        <v>0.0</v>
      </c>
      <c r="K16" s="52">
        <v>0.0</v>
      </c>
      <c r="L16" s="52">
        <v>0.0</v>
      </c>
      <c r="M16" s="52">
        <v>0.0</v>
      </c>
      <c r="N16" s="52">
        <v>12.0</v>
      </c>
      <c r="O16" s="52">
        <v>2.0</v>
      </c>
      <c r="P16" s="80">
        <v>0.0</v>
      </c>
      <c r="Q16" s="52">
        <v>1.0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3.0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43</v>
      </c>
      <c r="B17" s="59" t="s">
        <v>185</v>
      </c>
      <c r="C17" s="59" t="s">
        <v>186</v>
      </c>
      <c r="D17" s="59" t="s">
        <v>229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43</v>
      </c>
      <c r="B18" s="59" t="s">
        <v>185</v>
      </c>
      <c r="C18" s="59" t="s">
        <v>186</v>
      </c>
      <c r="D18" s="59" t="s">
        <v>229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43</v>
      </c>
      <c r="B19" s="59" t="s">
        <v>185</v>
      </c>
      <c r="C19" s="59" t="s">
        <v>186</v>
      </c>
      <c r="D19" s="59" t="s">
        <v>229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43</v>
      </c>
      <c r="B20" s="67" t="s">
        <v>185</v>
      </c>
      <c r="C20" s="67" t="s">
        <v>186</v>
      </c>
      <c r="D20" s="67" t="s">
        <v>229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43</v>
      </c>
      <c r="B21" s="48" t="s">
        <v>185</v>
      </c>
      <c r="C21" s="48" t="s">
        <v>186</v>
      </c>
      <c r="D21" s="48" t="s">
        <v>203</v>
      </c>
      <c r="E21" s="49" t="s">
        <v>149</v>
      </c>
      <c r="F21" s="50" t="s">
        <v>194</v>
      </c>
      <c r="G21" s="51">
        <v>14.0</v>
      </c>
      <c r="H21" s="52">
        <v>4.0</v>
      </c>
      <c r="I21" s="52">
        <v>4.0</v>
      </c>
      <c r="J21" s="52">
        <v>0.0</v>
      </c>
      <c r="K21" s="52">
        <v>0.0</v>
      </c>
      <c r="L21" s="52">
        <v>0.0</v>
      </c>
      <c r="M21" s="52">
        <v>0.0</v>
      </c>
      <c r="N21" s="52">
        <v>7.0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3.0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43</v>
      </c>
      <c r="B22" s="59" t="s">
        <v>185</v>
      </c>
      <c r="C22" s="59" t="s">
        <v>186</v>
      </c>
      <c r="D22" s="59" t="s">
        <v>203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43</v>
      </c>
      <c r="B23" s="59" t="s">
        <v>185</v>
      </c>
      <c r="C23" s="59" t="s">
        <v>186</v>
      </c>
      <c r="D23" s="59" t="s">
        <v>203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43</v>
      </c>
      <c r="B24" s="59" t="s">
        <v>185</v>
      </c>
      <c r="C24" s="59" t="s">
        <v>186</v>
      </c>
      <c r="D24" s="59" t="s">
        <v>203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43</v>
      </c>
      <c r="B25" s="67" t="s">
        <v>185</v>
      </c>
      <c r="C25" s="67" t="s">
        <v>186</v>
      </c>
      <c r="D25" s="67" t="s">
        <v>203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43</v>
      </c>
      <c r="B26" s="48" t="s">
        <v>185</v>
      </c>
      <c r="C26" s="48" t="s">
        <v>186</v>
      </c>
      <c r="D26" s="48" t="s">
        <v>280</v>
      </c>
      <c r="E26" s="49" t="s">
        <v>149</v>
      </c>
      <c r="F26" s="50" t="s">
        <v>194</v>
      </c>
      <c r="G26" s="51">
        <v>23.0</v>
      </c>
      <c r="H26" s="52">
        <v>10.0</v>
      </c>
      <c r="I26" s="52">
        <v>9.0</v>
      </c>
      <c r="J26" s="52">
        <v>2.0</v>
      </c>
      <c r="K26" s="52">
        <v>0.0</v>
      </c>
      <c r="L26" s="52">
        <v>0.0</v>
      </c>
      <c r="M26" s="52">
        <v>0.0</v>
      </c>
      <c r="N26" s="52">
        <v>1.0</v>
      </c>
      <c r="O26" s="52">
        <v>0.0</v>
      </c>
      <c r="P26" s="80">
        <v>1.0</v>
      </c>
      <c r="Q26" s="52">
        <v>5.0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1.0</v>
      </c>
      <c r="Y26" s="81">
        <v>0.0</v>
      </c>
      <c r="Z26" s="81">
        <v>0.0</v>
      </c>
      <c r="AA26" s="81">
        <v>5.0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130" t="s">
        <v>318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43</v>
      </c>
      <c r="B27" s="59" t="s">
        <v>185</v>
      </c>
      <c r="C27" s="59" t="s">
        <v>186</v>
      </c>
      <c r="D27" s="59" t="s">
        <v>280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131" t="s">
        <v>319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43</v>
      </c>
      <c r="B28" s="59" t="s">
        <v>185</v>
      </c>
      <c r="C28" s="59" t="s">
        <v>186</v>
      </c>
      <c r="D28" s="59" t="s">
        <v>280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43</v>
      </c>
      <c r="B29" s="59" t="s">
        <v>185</v>
      </c>
      <c r="C29" s="59" t="s">
        <v>186</v>
      </c>
      <c r="D29" s="59" t="s">
        <v>280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43</v>
      </c>
      <c r="B30" s="67" t="s">
        <v>185</v>
      </c>
      <c r="C30" s="67" t="s">
        <v>186</v>
      </c>
      <c r="D30" s="67" t="s">
        <v>280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43</v>
      </c>
      <c r="B31" s="48" t="s">
        <v>185</v>
      </c>
      <c r="C31" s="48" t="s">
        <v>186</v>
      </c>
      <c r="D31" s="48" t="s">
        <v>287</v>
      </c>
      <c r="E31" s="49" t="s">
        <v>149</v>
      </c>
      <c r="F31" s="50" t="s">
        <v>194</v>
      </c>
      <c r="G31" s="51">
        <v>41.0</v>
      </c>
      <c r="H31" s="52">
        <v>23.0</v>
      </c>
      <c r="I31" s="52">
        <v>22.0</v>
      </c>
      <c r="J31" s="52">
        <v>16.0</v>
      </c>
      <c r="K31" s="52">
        <v>0.0</v>
      </c>
      <c r="L31" s="52">
        <v>0.0</v>
      </c>
      <c r="M31" s="52">
        <v>0.0</v>
      </c>
      <c r="N31" s="52">
        <v>7.0</v>
      </c>
      <c r="O31" s="52">
        <v>0.0</v>
      </c>
      <c r="P31" s="80">
        <v>1.0</v>
      </c>
      <c r="Q31" s="52">
        <v>4.0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1.0</v>
      </c>
      <c r="Y31" s="81">
        <v>0.0</v>
      </c>
      <c r="Z31" s="81">
        <v>0.0</v>
      </c>
      <c r="AA31" s="81">
        <v>5.0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43</v>
      </c>
      <c r="B32" s="59" t="s">
        <v>185</v>
      </c>
      <c r="C32" s="59" t="s">
        <v>186</v>
      </c>
      <c r="D32" s="59" t="s">
        <v>287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43</v>
      </c>
      <c r="B33" s="59" t="s">
        <v>185</v>
      </c>
      <c r="C33" s="59" t="s">
        <v>186</v>
      </c>
      <c r="D33" s="59" t="s">
        <v>287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43</v>
      </c>
      <c r="B34" s="59" t="s">
        <v>185</v>
      </c>
      <c r="C34" s="59" t="s">
        <v>186</v>
      </c>
      <c r="D34" s="59" t="s">
        <v>287</v>
      </c>
      <c r="E34" s="39" t="s">
        <v>152</v>
      </c>
      <c r="F34" s="60" t="s">
        <v>191</v>
      </c>
      <c r="G34" s="61">
        <v>1.0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1.0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43</v>
      </c>
      <c r="B35" s="67" t="s">
        <v>185</v>
      </c>
      <c r="C35" s="67" t="s">
        <v>186</v>
      </c>
      <c r="D35" s="67" t="s">
        <v>287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43</v>
      </c>
      <c r="B36" s="48" t="s">
        <v>185</v>
      </c>
      <c r="C36" s="48" t="s">
        <v>186</v>
      </c>
      <c r="D36" s="48" t="s">
        <v>225</v>
      </c>
      <c r="E36" s="49" t="s">
        <v>149</v>
      </c>
      <c r="F36" s="50" t="s">
        <v>194</v>
      </c>
      <c r="G36" s="51">
        <v>19.0</v>
      </c>
      <c r="H36" s="52">
        <v>10.0</v>
      </c>
      <c r="I36" s="52">
        <v>4.0</v>
      </c>
      <c r="J36" s="52">
        <v>6.0</v>
      </c>
      <c r="K36" s="52">
        <v>0.0</v>
      </c>
      <c r="L36" s="52">
        <v>2.0</v>
      </c>
      <c r="M36" s="52">
        <v>0.0</v>
      </c>
      <c r="N36" s="52">
        <v>0.0</v>
      </c>
      <c r="O36" s="52">
        <v>0.0</v>
      </c>
      <c r="P36" s="80">
        <v>1.0</v>
      </c>
      <c r="Q36" s="52">
        <v>4.0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2.0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130" t="s">
        <v>320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43</v>
      </c>
      <c r="B37" s="59" t="s">
        <v>185</v>
      </c>
      <c r="C37" s="59" t="s">
        <v>186</v>
      </c>
      <c r="D37" s="59" t="s">
        <v>225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43</v>
      </c>
      <c r="B38" s="59" t="s">
        <v>185</v>
      </c>
      <c r="C38" s="59" t="s">
        <v>186</v>
      </c>
      <c r="D38" s="59" t="s">
        <v>225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131" t="s">
        <v>321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43</v>
      </c>
      <c r="B39" s="59" t="s">
        <v>185</v>
      </c>
      <c r="C39" s="59" t="s">
        <v>186</v>
      </c>
      <c r="D39" s="59" t="s">
        <v>225</v>
      </c>
      <c r="E39" s="39" t="s">
        <v>152</v>
      </c>
      <c r="F39" s="60" t="s">
        <v>191</v>
      </c>
      <c r="G39" s="61">
        <v>1.0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1.0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43</v>
      </c>
      <c r="B40" s="67" t="s">
        <v>185</v>
      </c>
      <c r="C40" s="67" t="s">
        <v>186</v>
      </c>
      <c r="D40" s="67" t="s">
        <v>225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ГАПОУ СО Камышловский гуманитарно-технологический техникум" location="35!A1" ref="A3"/>
    <hyperlink display="ГАПОУ СО Камышловский гуманитарно-технологический техникум" location="35!A1" ref="A10"/>
    <hyperlink display="ГАПОУ СО Камышловский гуманитарно-технологический техникум" location="35!A1" ref="A11"/>
    <hyperlink display="ГАПОУ СО Камышловский гуманитарно-технологический техникум" location="35!A1" ref="A12"/>
    <hyperlink display="ГАПОУ СО Камышловский гуманитарно-технологический техникум" location="35!A1" ref="A13"/>
    <hyperlink display="ГАПОУ СО Камышловский гуманитарно-технологический техникум" location="35!A1" ref="A14"/>
    <hyperlink display="ГАПОУ СО Камышловский гуманитарно-технологический техникум" location="35!A1" ref="A15"/>
    <hyperlink display="ГАПОУ СО Камышловский гуманитарно-технологический техникум" location="35!A1" ref="A16"/>
    <hyperlink display="ГАПОУ СО Камышловский гуманитарно-технологический техникум" location="35!A1" ref="A17"/>
    <hyperlink display="ГАПОУ СО Камышловский гуманитарно-технологический техникум" location="35!A1" ref="A18"/>
    <hyperlink display="ГАПОУ СО Камышловский гуманитарно-технологический техникум" location="35!A1" ref="A19"/>
    <hyperlink display="ГАПОУ СО Камышловский гуманитарно-технологический техникум" location="35!A1" ref="A20"/>
    <hyperlink display="ГАПОУ СО Камышловский гуманитарно-технологический техникум" location="35!A1" ref="A21"/>
    <hyperlink display="ГАПОУ СО Камышловский гуманитарно-технологический техникум" location="35!A1" ref="A22"/>
    <hyperlink display="ГАПОУ СО Камышловский гуманитарно-технологический техникум" location="35!A1" ref="A23"/>
    <hyperlink display="ГАПОУ СО Камышловский гуманитарно-технологический техникум" location="35!A1" ref="A24"/>
    <hyperlink display="ГАПОУ СО Камышловский гуманитарно-технологический техникум" location="35!A1" ref="A25"/>
    <hyperlink display="ГАПОУ СО Камышловский гуманитарно-технологический техникум" location="35!A1" ref="A26"/>
    <hyperlink display="ГАПОУ СО Камышловский гуманитарно-технологический техникум" location="35!A1" ref="A27"/>
    <hyperlink display="ГАПОУ СО Камышловский гуманитарно-технологический техникум" location="35!A1" ref="A28"/>
    <hyperlink display="ГАПОУ СО Камышловский гуманитарно-технологический техникум" location="35!A1" ref="A29"/>
    <hyperlink display="ГАПОУ СО Камышловский гуманитарно-технологический техникум" location="35!A1" ref="A30"/>
    <hyperlink display="ГАПОУ СО Камышловский гуманитарно-технологический техникум" location="35!A1" ref="A31"/>
    <hyperlink display="ГАПОУ СО Камышловский гуманитарно-технологический техникум" location="35!A1" ref="A32"/>
    <hyperlink display="ГАПОУ СО Камышловский гуманитарно-технологический техникум" location="35!A1" ref="A33"/>
    <hyperlink display="ГАПОУ СО Камышловский гуманитарно-технологический техникум" location="35!A1" ref="A34"/>
    <hyperlink display="ГАПОУ СО Камышловский гуманитарно-технологический техникум" location="35!A1" ref="A35"/>
    <hyperlink display="ГАПОУ СО Камышловский гуманитарно-технологический техникум" location="35!A1" ref="A36"/>
    <hyperlink display="ГАПОУ СО Камышловский гуманитарно-технологический техникум" location="35!A1" ref="A37"/>
    <hyperlink display="ГАПОУ СО Камышловский гуманитарно-технологический техникум" location="35!A1" ref="A38"/>
    <hyperlink display="ГАПОУ СО Камышловский гуманитарно-технологический техникум" location="35!A1" ref="A39"/>
    <hyperlink display="ГАПОУ СО Камышловский гуманитарно-технологический техникум" location="35!A1" ref="A40"/>
  </hyperlinks>
  <printOptions/>
  <pageMargins bottom="0.75" footer="0.0" header="0.0" left="0.7" right="0.7" top="0.7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SUM(G11,G16)</f>
        <v>43</v>
      </c>
      <c r="H10" s="44">
        <f t="shared" si="2"/>
        <v>19</v>
      </c>
      <c r="I10" s="44">
        <f t="shared" si="2"/>
        <v>17</v>
      </c>
      <c r="J10" s="44">
        <f t="shared" si="2"/>
        <v>0</v>
      </c>
      <c r="K10" s="44">
        <f t="shared" si="2"/>
        <v>0</v>
      </c>
      <c r="L10" s="44">
        <f t="shared" si="2"/>
        <v>1</v>
      </c>
      <c r="M10" s="44">
        <f t="shared" si="2"/>
        <v>1</v>
      </c>
      <c r="N10" s="44">
        <f t="shared" si="2"/>
        <v>17</v>
      </c>
      <c r="O10" s="44">
        <f t="shared" si="2"/>
        <v>0</v>
      </c>
      <c r="P10" s="44">
        <f t="shared" si="2"/>
        <v>5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COUNTIF(AI11:AI20,"2")</f>
        <v>0</v>
      </c>
    </row>
    <row r="11" ht="14.25" customHeight="1">
      <c r="A11" s="79" t="s">
        <v>44</v>
      </c>
      <c r="B11" s="48" t="s">
        <v>185</v>
      </c>
      <c r="C11" s="48" t="s">
        <v>186</v>
      </c>
      <c r="D11" s="48" t="s">
        <v>312</v>
      </c>
      <c r="E11" s="49" t="s">
        <v>149</v>
      </c>
      <c r="F11" s="50" t="s">
        <v>188</v>
      </c>
      <c r="G11" s="51">
        <v>22.0</v>
      </c>
      <c r="H11" s="52">
        <v>15.0</v>
      </c>
      <c r="I11" s="52">
        <v>13.0</v>
      </c>
      <c r="J11" s="52">
        <v>0.0</v>
      </c>
      <c r="K11" s="52">
        <v>0.0</v>
      </c>
      <c r="L11" s="52">
        <v>1.0</v>
      </c>
      <c r="M11" s="52">
        <v>0.0</v>
      </c>
      <c r="N11" s="52">
        <v>4.0</v>
      </c>
      <c r="O11" s="52">
        <v>0.0</v>
      </c>
      <c r="P11" s="80">
        <v>2.0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322</v>
      </c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0" si="4">IF(AH11="проверка пройдена",1,2)</f>
        <v>1</v>
      </c>
    </row>
    <row r="12" ht="14.25" customHeight="1">
      <c r="A12" s="82" t="s">
        <v>44</v>
      </c>
      <c r="B12" s="59" t="s">
        <v>185</v>
      </c>
      <c r="C12" s="59" t="s">
        <v>186</v>
      </c>
      <c r="D12" s="59" t="s">
        <v>312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44</v>
      </c>
      <c r="B13" s="59" t="s">
        <v>185</v>
      </c>
      <c r="C13" s="59" t="s">
        <v>186</v>
      </c>
      <c r="D13" s="59" t="s">
        <v>312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44</v>
      </c>
      <c r="B14" s="59" t="s">
        <v>185</v>
      </c>
      <c r="C14" s="59" t="s">
        <v>186</v>
      </c>
      <c r="D14" s="59" t="s">
        <v>312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44</v>
      </c>
      <c r="B15" s="67" t="s">
        <v>185</v>
      </c>
      <c r="C15" s="67" t="s">
        <v>186</v>
      </c>
      <c r="D15" s="67" t="s">
        <v>312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44</v>
      </c>
      <c r="B16" s="48" t="s">
        <v>185</v>
      </c>
      <c r="C16" s="48" t="s">
        <v>186</v>
      </c>
      <c r="D16" s="48" t="s">
        <v>229</v>
      </c>
      <c r="E16" s="49" t="s">
        <v>149</v>
      </c>
      <c r="F16" s="50" t="s">
        <v>194</v>
      </c>
      <c r="G16" s="51">
        <v>21.0</v>
      </c>
      <c r="H16" s="52">
        <v>4.0</v>
      </c>
      <c r="I16" s="52">
        <v>4.0</v>
      </c>
      <c r="J16" s="52">
        <v>0.0</v>
      </c>
      <c r="K16" s="52">
        <v>0.0</v>
      </c>
      <c r="L16" s="52">
        <v>0.0</v>
      </c>
      <c r="M16" s="52">
        <v>1.0</v>
      </c>
      <c r="N16" s="52">
        <v>13.0</v>
      </c>
      <c r="O16" s="52">
        <v>0.0</v>
      </c>
      <c r="P16" s="80">
        <v>3.0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44</v>
      </c>
      <c r="B17" s="59" t="s">
        <v>185</v>
      </c>
      <c r="C17" s="59" t="s">
        <v>186</v>
      </c>
      <c r="D17" s="59" t="s">
        <v>229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44</v>
      </c>
      <c r="B18" s="59" t="s">
        <v>185</v>
      </c>
      <c r="C18" s="59" t="s">
        <v>186</v>
      </c>
      <c r="D18" s="59" t="s">
        <v>229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44</v>
      </c>
      <c r="B19" s="59" t="s">
        <v>185</v>
      </c>
      <c r="C19" s="59" t="s">
        <v>186</v>
      </c>
      <c r="D19" s="59" t="s">
        <v>229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44</v>
      </c>
      <c r="B20" s="67" t="s">
        <v>185</v>
      </c>
      <c r="C20" s="67" t="s">
        <v>186</v>
      </c>
      <c r="D20" s="67" t="s">
        <v>229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ышловский гуманитарно-технологический техникум (Пыш. ф)" location="36!A1" ref="A3"/>
    <hyperlink display="ГАПОУ СО Камышловский гуманитарно-технологический техникум (Пыш. ф)" location="36!A1" ref="A10"/>
    <hyperlink display="ГАПОУ СО Камышловский гуманитарно-технологический техникум (Пыш. ф)" location="36!A1" ref="A11"/>
    <hyperlink display="ГАПОУ СО Камышловский гуманитарно-технологический техникум (Пыш. ф)" location="36!A1" ref="A12"/>
    <hyperlink display="ГАПОУ СО Камышловский гуманитарно-технологический техникум (Пыш. ф)" location="36!A1" ref="A13"/>
    <hyperlink display="ГАПОУ СО Камышловский гуманитарно-технологический техникум (Пыш. ф)" location="36!A1" ref="A14"/>
    <hyperlink display="ГАПОУ СО Камышловский гуманитарно-технологический техникум (Пыш. ф)" location="36!A1" ref="A15"/>
    <hyperlink display="ГАПОУ СО Камышловский гуманитарно-технологический техникум (Пыш. ф)" location="36!A1" ref="A16"/>
    <hyperlink display="ГАПОУ СО Камышловский гуманитарно-технологический техникум (Пыш. ф)" location="36!A1" ref="A17"/>
    <hyperlink display="ГАПОУ СО Камышловский гуманитарно-технологический техникум (Пыш. ф)" location="36!A1" ref="A18"/>
    <hyperlink display="ГАПОУ СО Камышловский гуманитарно-технологический техникум (Пыш. ф)" location="36!A1" ref="A19"/>
    <hyperlink display="ГАПОУ СО Камышловский гуманитарно-технологический техникум (Пыш. ф)" location="36!A1" ref="A20"/>
  </hyperlinks>
  <printOptions/>
  <pageMargins bottom="0.75" footer="0.0" header="0.0" left="0.7" right="0.7" top="0.75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132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8</v>
      </c>
    </row>
    <row r="11" ht="14.25" customHeight="1">
      <c r="A11" s="79" t="s">
        <v>45</v>
      </c>
      <c r="B11" s="48" t="s">
        <v>185</v>
      </c>
      <c r="C11" s="48" t="s">
        <v>186</v>
      </c>
      <c r="D11" s="48" t="s">
        <v>208</v>
      </c>
      <c r="E11" s="49" t="s">
        <v>149</v>
      </c>
      <c r="F11" s="50" t="s">
        <v>188</v>
      </c>
      <c r="G11" s="51">
        <v>63.0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45</v>
      </c>
      <c r="B12" s="59" t="s">
        <v>185</v>
      </c>
      <c r="C12" s="59" t="s">
        <v>186</v>
      </c>
      <c r="D12" s="59" t="s">
        <v>208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2" s="57">
        <f t="shared" si="4"/>
        <v>2</v>
      </c>
    </row>
    <row r="13" ht="14.25" customHeight="1">
      <c r="A13" s="82" t="s">
        <v>45</v>
      </c>
      <c r="B13" s="59" t="s">
        <v>185</v>
      </c>
      <c r="C13" s="59" t="s">
        <v>186</v>
      </c>
      <c r="D13" s="59" t="s">
        <v>208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45</v>
      </c>
      <c r="B14" s="59" t="s">
        <v>185</v>
      </c>
      <c r="C14" s="59" t="s">
        <v>186</v>
      </c>
      <c r="D14" s="59" t="s">
        <v>208</v>
      </c>
      <c r="E14" s="39" t="s">
        <v>152</v>
      </c>
      <c r="F14" s="60" t="s">
        <v>191</v>
      </c>
      <c r="G14" s="61">
        <v>1.0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4" s="57">
        <f t="shared" si="4"/>
        <v>2</v>
      </c>
    </row>
    <row r="15" ht="14.25" customHeight="1">
      <c r="A15" s="86" t="s">
        <v>45</v>
      </c>
      <c r="B15" s="67" t="s">
        <v>185</v>
      </c>
      <c r="C15" s="67" t="s">
        <v>186</v>
      </c>
      <c r="D15" s="67" t="s">
        <v>208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45</v>
      </c>
      <c r="B16" s="48" t="s">
        <v>185</v>
      </c>
      <c r="C16" s="48" t="s">
        <v>186</v>
      </c>
      <c r="D16" s="48" t="s">
        <v>292</v>
      </c>
      <c r="E16" s="49" t="s">
        <v>149</v>
      </c>
      <c r="F16" s="50" t="s">
        <v>194</v>
      </c>
      <c r="G16" s="51">
        <v>24.0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45</v>
      </c>
      <c r="B17" s="59" t="s">
        <v>185</v>
      </c>
      <c r="C17" s="59" t="s">
        <v>186</v>
      </c>
      <c r="D17" s="59" t="s">
        <v>292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45</v>
      </c>
      <c r="B18" s="59" t="s">
        <v>185</v>
      </c>
      <c r="C18" s="59" t="s">
        <v>186</v>
      </c>
      <c r="D18" s="59" t="s">
        <v>292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45</v>
      </c>
      <c r="B19" s="59" t="s">
        <v>185</v>
      </c>
      <c r="C19" s="59" t="s">
        <v>186</v>
      </c>
      <c r="D19" s="59" t="s">
        <v>292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45</v>
      </c>
      <c r="B20" s="67" t="s">
        <v>185</v>
      </c>
      <c r="C20" s="67" t="s">
        <v>186</v>
      </c>
      <c r="D20" s="67" t="s">
        <v>292</v>
      </c>
      <c r="E20" s="68" t="s">
        <v>153</v>
      </c>
      <c r="F20" s="69" t="s">
        <v>192</v>
      </c>
      <c r="G20" s="70">
        <v>2.0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0" s="57">
        <f t="shared" si="4"/>
        <v>2</v>
      </c>
    </row>
    <row r="21" ht="14.25" customHeight="1">
      <c r="A21" s="79" t="s">
        <v>45</v>
      </c>
      <c r="B21" s="48" t="s">
        <v>185</v>
      </c>
      <c r="C21" s="48" t="s">
        <v>186</v>
      </c>
      <c r="D21" s="48" t="s">
        <v>301</v>
      </c>
      <c r="E21" s="49" t="s">
        <v>149</v>
      </c>
      <c r="F21" s="50" t="s">
        <v>194</v>
      </c>
      <c r="G21" s="51">
        <v>26.0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45</v>
      </c>
      <c r="B22" s="59" t="s">
        <v>185</v>
      </c>
      <c r="C22" s="59" t="s">
        <v>186</v>
      </c>
      <c r="D22" s="59" t="s">
        <v>301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45</v>
      </c>
      <c r="B23" s="59" t="s">
        <v>185</v>
      </c>
      <c r="C23" s="59" t="s">
        <v>186</v>
      </c>
      <c r="D23" s="59" t="s">
        <v>301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45</v>
      </c>
      <c r="B24" s="59" t="s">
        <v>185</v>
      </c>
      <c r="C24" s="59" t="s">
        <v>186</v>
      </c>
      <c r="D24" s="59" t="s">
        <v>301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45</v>
      </c>
      <c r="B25" s="67" t="s">
        <v>185</v>
      </c>
      <c r="C25" s="67" t="s">
        <v>186</v>
      </c>
      <c r="D25" s="67" t="s">
        <v>301</v>
      </c>
      <c r="E25" s="68" t="s">
        <v>153</v>
      </c>
      <c r="F25" s="69" t="s">
        <v>192</v>
      </c>
      <c r="G25" s="70">
        <v>2.0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5" s="57">
        <f t="shared" si="4"/>
        <v>2</v>
      </c>
    </row>
    <row r="26" ht="14.25" customHeight="1">
      <c r="A26" s="79" t="s">
        <v>45</v>
      </c>
      <c r="B26" s="48" t="s">
        <v>185</v>
      </c>
      <c r="C26" s="48" t="s">
        <v>186</v>
      </c>
      <c r="D26" s="48" t="s">
        <v>323</v>
      </c>
      <c r="E26" s="49" t="s">
        <v>149</v>
      </c>
      <c r="F26" s="50" t="s">
        <v>194</v>
      </c>
      <c r="G26" s="51">
        <v>19.0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45</v>
      </c>
      <c r="B27" s="59" t="s">
        <v>185</v>
      </c>
      <c r="C27" s="59" t="s">
        <v>186</v>
      </c>
      <c r="D27" s="59" t="s">
        <v>323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45</v>
      </c>
      <c r="B28" s="59" t="s">
        <v>185</v>
      </c>
      <c r="C28" s="59" t="s">
        <v>186</v>
      </c>
      <c r="D28" s="59" t="s">
        <v>323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45</v>
      </c>
      <c r="B29" s="59" t="s">
        <v>185</v>
      </c>
      <c r="C29" s="59" t="s">
        <v>186</v>
      </c>
      <c r="D29" s="59" t="s">
        <v>323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45</v>
      </c>
      <c r="B30" s="67" t="s">
        <v>185</v>
      </c>
      <c r="C30" s="67" t="s">
        <v>186</v>
      </c>
      <c r="D30" s="67" t="s">
        <v>323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ышловский педагогический колледж" location="37!A1" ref="A3"/>
    <hyperlink display="ГАПОУ СО Камышловский педагогический колледж" location="37!A1" ref="A10"/>
    <hyperlink display="ГАПОУ СО Камышловский педагогический колледж" location="37!A1" ref="A11"/>
    <hyperlink display="ГАПОУ СО Камышловский педагогический колледж" location="37!A1" ref="A12"/>
    <hyperlink display="ГАПОУ СО Камышловский педагогический колледж" location="37!A1" ref="A13"/>
    <hyperlink display="ГАПОУ СО Камышловский педагогический колледж" location="37!A1" ref="A14"/>
    <hyperlink display="ГАПОУ СО Камышловский педагогический колледж" location="37!A1" ref="A15"/>
    <hyperlink display="ГАПОУ СО Камышловский педагогический колледж" location="37!A1" ref="A16"/>
    <hyperlink display="ГАПОУ СО Камышловский педагогический колледж" location="37!A1" ref="A17"/>
    <hyperlink display="ГАПОУ СО Камышловский педагогический колледж" location="37!A1" ref="A18"/>
    <hyperlink display="ГАПОУ СО Камышловский педагогический колледж" location="37!A1" ref="A19"/>
    <hyperlink display="ГАПОУ СО Камышловский педагогический колледж" location="37!A1" ref="A20"/>
    <hyperlink display="ГАПОУ СО Камышловский педагогический колледж" location="37!A1" ref="A21"/>
    <hyperlink display="ГАПОУ СО Камышловский педагогический колледж" location="37!A1" ref="A22"/>
    <hyperlink display="ГАПОУ СО Камышловский педагогический колледж" location="37!A1" ref="A23"/>
    <hyperlink display="ГАПОУ СО Камышловский педагогический колледж" location="37!A1" ref="A24"/>
    <hyperlink display="ГАПОУ СО Камышловский педагогический колледж" location="37!A1" ref="A25"/>
    <hyperlink display="ГАПОУ СО Камышловский педагогический колледж" location="37!A1" ref="A26"/>
    <hyperlink display="ГАПОУ СО Камышловский педагогический колледж" location="37!A1" ref="A27"/>
    <hyperlink display="ГАПОУ СО Камышловский педагогический колледж" location="37!A1" ref="A28"/>
    <hyperlink display="ГАПОУ СО Камышловский педагогический колледж" location="37!A1" ref="A29"/>
    <hyperlink display="ГАПОУ СО Камышловский педагогический колледж" location="37!A1" ref="A30"/>
  </hyperlinks>
  <printOptions/>
  <pageMargins bottom="0.75" footer="0.0" header="0.0" left="0.7" right="0.7" top="0.7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topLeftCell="H1" activePane="topRight" state="frozen"/>
      <selection activeCell="I2" sqref="I2" pane="top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0.75"/>
    <col customWidth="1" min="7" max="7" width="8.25"/>
    <col customWidth="1" min="8" max="8" width="15.0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SUM(G11,G16,G21)</f>
        <v>68</v>
      </c>
      <c r="H10" s="44">
        <f t="shared" si="2"/>
        <v>35</v>
      </c>
      <c r="I10" s="44">
        <f t="shared" si="2"/>
        <v>31</v>
      </c>
      <c r="J10" s="44">
        <f t="shared" si="2"/>
        <v>35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26</v>
      </c>
      <c r="O10" s="44">
        <f t="shared" si="2"/>
        <v>6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COUNTIF(AI11:AI25,"2")</f>
        <v>0</v>
      </c>
    </row>
    <row r="11" ht="14.25" customHeight="1">
      <c r="A11" s="79" t="s">
        <v>46</v>
      </c>
      <c r="B11" s="48" t="s">
        <v>185</v>
      </c>
      <c r="C11" s="48" t="s">
        <v>186</v>
      </c>
      <c r="D11" s="48" t="s">
        <v>197</v>
      </c>
      <c r="E11" s="49" t="s">
        <v>149</v>
      </c>
      <c r="F11" s="50" t="s">
        <v>188</v>
      </c>
      <c r="G11" s="51">
        <v>10.0</v>
      </c>
      <c r="H11" s="52">
        <v>9.0</v>
      </c>
      <c r="I11" s="52">
        <v>9.0</v>
      </c>
      <c r="J11" s="52">
        <v>9.0</v>
      </c>
      <c r="K11" s="52">
        <v>0.0</v>
      </c>
      <c r="L11" s="52">
        <v>0.0</v>
      </c>
      <c r="M11" s="52">
        <v>0.0</v>
      </c>
      <c r="N11" s="52">
        <v>0.0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5" si="4">IF(AH11="проверка пройдена",1,2)</f>
        <v>1</v>
      </c>
    </row>
    <row r="12" ht="14.25" customHeight="1">
      <c r="A12" s="82" t="s">
        <v>46</v>
      </c>
      <c r="B12" s="59" t="s">
        <v>185</v>
      </c>
      <c r="C12" s="59" t="s">
        <v>186</v>
      </c>
      <c r="D12" s="59" t="s">
        <v>197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46</v>
      </c>
      <c r="B13" s="59" t="s">
        <v>185</v>
      </c>
      <c r="C13" s="59" t="s">
        <v>186</v>
      </c>
      <c r="D13" s="59" t="s">
        <v>197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46</v>
      </c>
      <c r="B14" s="59" t="s">
        <v>185</v>
      </c>
      <c r="C14" s="59" t="s">
        <v>186</v>
      </c>
      <c r="D14" s="59" t="s">
        <v>197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46</v>
      </c>
      <c r="B15" s="67" t="s">
        <v>185</v>
      </c>
      <c r="C15" s="67" t="s">
        <v>186</v>
      </c>
      <c r="D15" s="67" t="s">
        <v>197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46</v>
      </c>
      <c r="B16" s="48" t="s">
        <v>185</v>
      </c>
      <c r="C16" s="48" t="s">
        <v>186</v>
      </c>
      <c r="D16" s="48" t="s">
        <v>203</v>
      </c>
      <c r="E16" s="49" t="s">
        <v>149</v>
      </c>
      <c r="F16" s="50" t="s">
        <v>194</v>
      </c>
      <c r="G16" s="51">
        <v>20.0</v>
      </c>
      <c r="H16" s="52">
        <v>5.0</v>
      </c>
      <c r="I16" s="52">
        <v>3.0</v>
      </c>
      <c r="J16" s="52">
        <v>5.0</v>
      </c>
      <c r="K16" s="52">
        <v>0.0</v>
      </c>
      <c r="L16" s="52">
        <v>0.0</v>
      </c>
      <c r="M16" s="52">
        <v>0.0</v>
      </c>
      <c r="N16" s="52">
        <v>11.0</v>
      </c>
      <c r="O16" s="52">
        <v>4.0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46</v>
      </c>
      <c r="B17" s="59" t="s">
        <v>185</v>
      </c>
      <c r="C17" s="59" t="s">
        <v>186</v>
      </c>
      <c r="D17" s="59" t="s">
        <v>203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46</v>
      </c>
      <c r="B18" s="59" t="s">
        <v>185</v>
      </c>
      <c r="C18" s="59" t="s">
        <v>186</v>
      </c>
      <c r="D18" s="59" t="s">
        <v>203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46</v>
      </c>
      <c r="B19" s="59" t="s">
        <v>185</v>
      </c>
      <c r="C19" s="59" t="s">
        <v>186</v>
      </c>
      <c r="D19" s="59" t="s">
        <v>203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46</v>
      </c>
      <c r="B20" s="67" t="s">
        <v>185</v>
      </c>
      <c r="C20" s="67" t="s">
        <v>186</v>
      </c>
      <c r="D20" s="67" t="s">
        <v>203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46</v>
      </c>
      <c r="B21" s="48" t="s">
        <v>185</v>
      </c>
      <c r="C21" s="48" t="s">
        <v>186</v>
      </c>
      <c r="D21" s="48" t="s">
        <v>204</v>
      </c>
      <c r="E21" s="49" t="s">
        <v>149</v>
      </c>
      <c r="F21" s="50" t="s">
        <v>194</v>
      </c>
      <c r="G21" s="51">
        <v>38.0</v>
      </c>
      <c r="H21" s="52">
        <v>21.0</v>
      </c>
      <c r="I21" s="52">
        <v>19.0</v>
      </c>
      <c r="J21" s="52">
        <v>21.0</v>
      </c>
      <c r="K21" s="52">
        <v>0.0</v>
      </c>
      <c r="L21" s="52">
        <v>0.0</v>
      </c>
      <c r="M21" s="52">
        <v>0.0</v>
      </c>
      <c r="N21" s="52">
        <v>15.0</v>
      </c>
      <c r="O21" s="52">
        <v>2.0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46</v>
      </c>
      <c r="B22" s="59" t="s">
        <v>185</v>
      </c>
      <c r="C22" s="59" t="s">
        <v>186</v>
      </c>
      <c r="D22" s="59" t="s">
        <v>204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46</v>
      </c>
      <c r="B23" s="59" t="s">
        <v>185</v>
      </c>
      <c r="C23" s="59" t="s">
        <v>186</v>
      </c>
      <c r="D23" s="59" t="s">
        <v>204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46</v>
      </c>
      <c r="B24" s="59" t="s">
        <v>185</v>
      </c>
      <c r="C24" s="59" t="s">
        <v>186</v>
      </c>
      <c r="D24" s="59" t="s">
        <v>204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46</v>
      </c>
      <c r="B25" s="67" t="s">
        <v>185</v>
      </c>
      <c r="C25" s="67" t="s">
        <v>186</v>
      </c>
      <c r="D25" s="67" t="s">
        <v>204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мышловский техникум промышленности и транспорта" location="38!A1" ref="A3"/>
    <hyperlink display="ГАПОУ СО Камышловский техникум промышленности и транспорта" location="38!A1" ref="A10"/>
    <hyperlink display="ГАПОУ СО Камышловский техникум промышленности и транспорта" location="38!A1" ref="A11"/>
    <hyperlink display="ГАПОУ СО Камышловский техникум промышленности и транспорта" location="38!A1" ref="A12"/>
    <hyperlink display="ГАПОУ СО Камышловский техникум промышленности и транспорта" location="38!A1" ref="A13"/>
    <hyperlink display="ГАПОУ СО Камышловский техникум промышленности и транспорта" location="38!A1" ref="A14"/>
    <hyperlink display="ГАПОУ СО Камышловский техникум промышленности и транспорта" location="38!A1" ref="A15"/>
    <hyperlink display="ГАПОУ СО Камышловский техникум промышленности и транспорта" location="38!A1" ref="A16"/>
    <hyperlink display="ГАПОУ СО Камышловский техникум промышленности и транспорта" location="38!A1" ref="A17"/>
    <hyperlink display="ГАПОУ СО Камышловский техникум промышленности и транспорта" location="38!A1" ref="A18"/>
    <hyperlink display="ГАПОУ СО Камышловский техникум промышленности и транспорта" location="38!A1" ref="A19"/>
    <hyperlink display="ГАПОУ СО Камышловский техникум промышленности и транспорта" location="38!A1" ref="A20"/>
    <hyperlink display="ГАПОУ СО Камышловский техникум промышленности и транспорта" location="38!A1" ref="A21"/>
    <hyperlink display="ГАПОУ СО Камышловский техникум промышленности и транспорта" location="38!A1" ref="A22"/>
    <hyperlink display="ГАПОУ СО Камышловский техникум промышленности и транспорта" location="38!A1" ref="A23"/>
    <hyperlink display="ГАПОУ СО Камышловский техникум промышленности и транспорта" location="38!A1" ref="A24"/>
    <hyperlink display="ГАПОУ СО Камышловский техникум промышленности и транспорта" location="38!A1" ref="A25"/>
  </hyperlinks>
  <printOptions/>
  <pageMargins bottom="0.75" footer="0.0" header="0.0" left="0.7" right="0.7" top="0.75"/>
  <pageSetup paperSize="9" scale="5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63</v>
      </c>
      <c r="H10" s="44">
        <f t="shared" si="2"/>
        <v>9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5</v>
      </c>
    </row>
    <row r="11" ht="14.25" customHeight="1">
      <c r="A11" s="79" t="s">
        <v>11</v>
      </c>
      <c r="B11" s="48" t="s">
        <v>185</v>
      </c>
      <c r="C11" s="48" t="s">
        <v>186</v>
      </c>
      <c r="D11" s="48" t="s">
        <v>214</v>
      </c>
      <c r="E11" s="49" t="s">
        <v>149</v>
      </c>
      <c r="F11" s="50" t="s">
        <v>188</v>
      </c>
      <c r="G11" s="51">
        <v>15.0</v>
      </c>
      <c r="H11" s="52">
        <v>9.0</v>
      </c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11</v>
      </c>
      <c r="B12" s="59" t="s">
        <v>185</v>
      </c>
      <c r="C12" s="59" t="s">
        <v>186</v>
      </c>
      <c r="D12" s="59" t="s">
        <v>214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11</v>
      </c>
      <c r="B13" s="59" t="s">
        <v>185</v>
      </c>
      <c r="C13" s="59" t="s">
        <v>186</v>
      </c>
      <c r="D13" s="59" t="s">
        <v>214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11</v>
      </c>
      <c r="B14" s="59" t="s">
        <v>185</v>
      </c>
      <c r="C14" s="59" t="s">
        <v>186</v>
      </c>
      <c r="D14" s="59" t="s">
        <v>214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11</v>
      </c>
      <c r="B15" s="67" t="s">
        <v>185</v>
      </c>
      <c r="C15" s="67" t="s">
        <v>186</v>
      </c>
      <c r="D15" s="67" t="s">
        <v>214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11</v>
      </c>
      <c r="B16" s="48" t="s">
        <v>185</v>
      </c>
      <c r="C16" s="48" t="s">
        <v>186</v>
      </c>
      <c r="D16" s="48" t="s">
        <v>215</v>
      </c>
      <c r="E16" s="49" t="s">
        <v>149</v>
      </c>
      <c r="F16" s="50" t="s">
        <v>194</v>
      </c>
      <c r="G16" s="51">
        <v>20.0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11</v>
      </c>
      <c r="B17" s="59" t="s">
        <v>185</v>
      </c>
      <c r="C17" s="59" t="s">
        <v>186</v>
      </c>
      <c r="D17" s="59" t="s">
        <v>215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11</v>
      </c>
      <c r="B18" s="59" t="s">
        <v>185</v>
      </c>
      <c r="C18" s="59" t="s">
        <v>186</v>
      </c>
      <c r="D18" s="59" t="s">
        <v>215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11</v>
      </c>
      <c r="B19" s="59" t="s">
        <v>185</v>
      </c>
      <c r="C19" s="59" t="s">
        <v>186</v>
      </c>
      <c r="D19" s="59" t="s">
        <v>215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11</v>
      </c>
      <c r="B20" s="67" t="s">
        <v>185</v>
      </c>
      <c r="C20" s="67" t="s">
        <v>186</v>
      </c>
      <c r="D20" s="67" t="s">
        <v>215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11</v>
      </c>
      <c r="B21" s="48" t="s">
        <v>185</v>
      </c>
      <c r="C21" s="48" t="s">
        <v>186</v>
      </c>
      <c r="D21" s="48" t="s">
        <v>216</v>
      </c>
      <c r="E21" s="49" t="s">
        <v>149</v>
      </c>
      <c r="F21" s="50" t="s">
        <v>194</v>
      </c>
      <c r="G21" s="51">
        <v>14.0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11</v>
      </c>
      <c r="B22" s="59" t="s">
        <v>185</v>
      </c>
      <c r="C22" s="59" t="s">
        <v>186</v>
      </c>
      <c r="D22" s="59" t="s">
        <v>216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11</v>
      </c>
      <c r="B23" s="59" t="s">
        <v>185</v>
      </c>
      <c r="C23" s="59" t="s">
        <v>186</v>
      </c>
      <c r="D23" s="59" t="s">
        <v>216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11</v>
      </c>
      <c r="B24" s="59" t="s">
        <v>185</v>
      </c>
      <c r="C24" s="59" t="s">
        <v>186</v>
      </c>
      <c r="D24" s="59" t="s">
        <v>216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11</v>
      </c>
      <c r="B25" s="67" t="s">
        <v>185</v>
      </c>
      <c r="C25" s="67" t="s">
        <v>186</v>
      </c>
      <c r="D25" s="67" t="s">
        <v>216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11</v>
      </c>
      <c r="B26" s="48" t="s">
        <v>185</v>
      </c>
      <c r="C26" s="48" t="s">
        <v>186</v>
      </c>
      <c r="D26" s="48" t="s">
        <v>217</v>
      </c>
      <c r="E26" s="49" t="s">
        <v>149</v>
      </c>
      <c r="F26" s="50" t="s">
        <v>194</v>
      </c>
      <c r="G26" s="51">
        <v>14.0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11</v>
      </c>
      <c r="B27" s="59" t="s">
        <v>185</v>
      </c>
      <c r="C27" s="59" t="s">
        <v>186</v>
      </c>
      <c r="D27" s="59" t="s">
        <v>217</v>
      </c>
      <c r="E27" s="39" t="s">
        <v>150</v>
      </c>
      <c r="F27" s="60" t="s">
        <v>195</v>
      </c>
      <c r="G27" s="61">
        <v>1.0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82" t="s">
        <v>11</v>
      </c>
      <c r="B28" s="59" t="s">
        <v>185</v>
      </c>
      <c r="C28" s="59" t="s">
        <v>186</v>
      </c>
      <c r="D28" s="59" t="s">
        <v>217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11</v>
      </c>
      <c r="B29" s="59" t="s">
        <v>185</v>
      </c>
      <c r="C29" s="59" t="s">
        <v>186</v>
      </c>
      <c r="D29" s="59" t="s">
        <v>217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11</v>
      </c>
      <c r="B30" s="67" t="s">
        <v>185</v>
      </c>
      <c r="C30" s="67" t="s">
        <v>186</v>
      </c>
      <c r="D30" s="67" t="s">
        <v>217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Артинский агропромышленный техникум" location="3!A1" ref="A3"/>
    <hyperlink display="ГАПОУ СО Артинский агропромышленный техникум" location="3!A1" ref="A10"/>
    <hyperlink display="ГАПОУ СО Артинский агропромышленный техникум" location="3!A1" ref="A11"/>
    <hyperlink display="ГАПОУ СО Артинский агропромышленный техникум" location="3!A1" ref="A12"/>
    <hyperlink display="ГАПОУ СО Артинский агропромышленный техникум" location="3!A1" ref="A13"/>
    <hyperlink display="ГАПОУ СО Артинский агропромышленный техникум" location="3!A1" ref="A14"/>
    <hyperlink display="ГАПОУ СО Артинский агропромышленный техникум" location="3!A1" ref="A15"/>
    <hyperlink display="ГАПОУ СО Артинский агропромышленный техникум" location="3!A1" ref="A16"/>
    <hyperlink display="ГАПОУ СО Артинский агропромышленный техникум" location="3!A1" ref="A17"/>
    <hyperlink display="ГАПОУ СО Артинский агропромышленный техникум" location="3!A1" ref="A18"/>
    <hyperlink display="ГАПОУ СО Артинский агропромышленный техникум" location="3!A1" ref="A19"/>
    <hyperlink display="ГАПОУ СО Артинский агропромышленный техникум" location="3!A1" ref="A20"/>
    <hyperlink display="ГАПОУ СО Артинский агропромышленный техникум" location="3!A1" ref="A21"/>
    <hyperlink display="ГАПОУ СО Артинский агропромышленный техникум" location="3!A1" ref="A22"/>
    <hyperlink display="ГАПОУ СО Артинский агропромышленный техникум" location="3!A1" ref="A23"/>
    <hyperlink display="ГАПОУ СО Артинский агропромышленный техникум" location="3!A1" ref="A24"/>
    <hyperlink display="ГАПОУ СО Артинский агропромышленный техникум" location="3!A1" ref="A25"/>
    <hyperlink display="ГАПОУ СО Артинский агропромышленный техникум" location="3!A1" ref="A26"/>
    <hyperlink display="ГАПОУ СО Артинский агропромышленный техникум" location="3!A1" ref="A27"/>
    <hyperlink display="ГАПОУ СО Артинский агропромышленный техникум" location="3!A1" ref="A28"/>
    <hyperlink display="ГАПОУ СО Артинский агропромышленный техникум" location="3!A1" ref="A29"/>
    <hyperlink display="ГАПОУ СО Артинский агропромышленный техникум" location="3!A1" ref="A30"/>
  </hyperlinks>
  <printOptions/>
  <pageMargins bottom="0.75" footer="0.0" header="0.0" left="0.7" right="0.7" top="0.75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99</v>
      </c>
      <c r="H10" s="44">
        <f t="shared" si="2"/>
        <v>37</v>
      </c>
      <c r="I10" s="44">
        <f t="shared" si="2"/>
        <v>33</v>
      </c>
      <c r="J10" s="44">
        <f t="shared" si="2"/>
        <v>21</v>
      </c>
      <c r="K10" s="44">
        <f t="shared" si="2"/>
        <v>0</v>
      </c>
      <c r="L10" s="44">
        <f t="shared" si="2"/>
        <v>1</v>
      </c>
      <c r="M10" s="44">
        <f t="shared" si="2"/>
        <v>1</v>
      </c>
      <c r="N10" s="44">
        <f t="shared" si="2"/>
        <v>38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9</v>
      </c>
      <c r="AB10" s="44">
        <f t="shared" si="2"/>
        <v>0</v>
      </c>
      <c r="AC10" s="44">
        <f t="shared" si="2"/>
        <v>0</v>
      </c>
      <c r="AD10" s="44">
        <f t="shared" si="2"/>
        <v>11</v>
      </c>
      <c r="AE10" s="44">
        <f t="shared" si="2"/>
        <v>0</v>
      </c>
      <c r="AF10" s="44">
        <f t="shared" si="2"/>
        <v>1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47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18.0</v>
      </c>
      <c r="H11" s="52">
        <v>9.0</v>
      </c>
      <c r="I11" s="52">
        <v>9.0</v>
      </c>
      <c r="J11" s="52">
        <v>1.0</v>
      </c>
      <c r="K11" s="52">
        <v>0.0</v>
      </c>
      <c r="L11" s="52">
        <v>0.0</v>
      </c>
      <c r="M11" s="52">
        <v>0.0</v>
      </c>
      <c r="N11" s="52">
        <v>6.0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2.0</v>
      </c>
      <c r="AB11" s="81">
        <v>0.0</v>
      </c>
      <c r="AC11" s="81">
        <v>0.0</v>
      </c>
      <c r="AD11" s="81">
        <v>0.0</v>
      </c>
      <c r="AE11" s="81">
        <v>0.0</v>
      </c>
      <c r="AF11" s="81">
        <v>1.0</v>
      </c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47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1.0</v>
      </c>
      <c r="H12" s="83">
        <v>1.0</v>
      </c>
      <c r="I12" s="83">
        <v>1.0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47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47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47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47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16.0</v>
      </c>
      <c r="H16" s="52">
        <v>4.0</v>
      </c>
      <c r="I16" s="52">
        <v>4.0</v>
      </c>
      <c r="J16" s="52">
        <v>2.0</v>
      </c>
      <c r="K16" s="52">
        <v>0.0</v>
      </c>
      <c r="L16" s="52">
        <v>0.0</v>
      </c>
      <c r="M16" s="52">
        <v>0.0</v>
      </c>
      <c r="N16" s="52">
        <v>7.0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2.0</v>
      </c>
      <c r="AB16" s="81">
        <v>0.0</v>
      </c>
      <c r="AC16" s="81">
        <v>0.0</v>
      </c>
      <c r="AD16" s="81">
        <v>3.0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47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47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47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47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47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22.0</v>
      </c>
      <c r="H21" s="52">
        <v>4.0</v>
      </c>
      <c r="I21" s="52">
        <v>3.0</v>
      </c>
      <c r="J21" s="52">
        <v>2.0</v>
      </c>
      <c r="K21" s="52">
        <v>0.0</v>
      </c>
      <c r="L21" s="52">
        <v>0.0</v>
      </c>
      <c r="M21" s="52">
        <v>1.0</v>
      </c>
      <c r="N21" s="52">
        <v>11.0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1.0</v>
      </c>
      <c r="AB21" s="81">
        <v>0.0</v>
      </c>
      <c r="AC21" s="81">
        <v>0.0</v>
      </c>
      <c r="AD21" s="81">
        <v>5.0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47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8.0</v>
      </c>
      <c r="H22" s="83">
        <v>1.0</v>
      </c>
      <c r="I22" s="83">
        <v>1.0</v>
      </c>
      <c r="J22" s="83">
        <v>1.0</v>
      </c>
      <c r="K22" s="83">
        <v>0.0</v>
      </c>
      <c r="L22" s="83">
        <v>0.0</v>
      </c>
      <c r="M22" s="83">
        <v>0.0</v>
      </c>
      <c r="N22" s="83">
        <v>5.0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1.0</v>
      </c>
      <c r="AB22" s="85">
        <v>0.0</v>
      </c>
      <c r="AC22" s="85">
        <v>0.0</v>
      </c>
      <c r="AD22" s="85">
        <v>1.0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47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47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47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47</v>
      </c>
      <c r="B26" s="48" t="s">
        <v>185</v>
      </c>
      <c r="C26" s="48" t="s">
        <v>186</v>
      </c>
      <c r="D26" s="48" t="s">
        <v>259</v>
      </c>
      <c r="E26" s="49" t="s">
        <v>149</v>
      </c>
      <c r="F26" s="50" t="s">
        <v>194</v>
      </c>
      <c r="G26" s="51">
        <v>18.0</v>
      </c>
      <c r="H26" s="52">
        <v>15.0</v>
      </c>
      <c r="I26" s="52">
        <v>13.0</v>
      </c>
      <c r="J26" s="52">
        <v>15.0</v>
      </c>
      <c r="K26" s="52">
        <v>0.0</v>
      </c>
      <c r="L26" s="52">
        <v>1.0</v>
      </c>
      <c r="M26" s="52">
        <v>0.0</v>
      </c>
      <c r="N26" s="52">
        <v>0.0</v>
      </c>
      <c r="O26" s="52">
        <v>0.0</v>
      </c>
      <c r="P26" s="80">
        <v>1.0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1.0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47</v>
      </c>
      <c r="B27" s="59" t="s">
        <v>185</v>
      </c>
      <c r="C27" s="59" t="s">
        <v>186</v>
      </c>
      <c r="D27" s="59" t="s">
        <v>259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47</v>
      </c>
      <c r="B28" s="59" t="s">
        <v>185</v>
      </c>
      <c r="C28" s="59" t="s">
        <v>186</v>
      </c>
      <c r="D28" s="59" t="s">
        <v>259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47</v>
      </c>
      <c r="B29" s="59" t="s">
        <v>185</v>
      </c>
      <c r="C29" s="59" t="s">
        <v>186</v>
      </c>
      <c r="D29" s="59" t="s">
        <v>259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47</v>
      </c>
      <c r="B30" s="67" t="s">
        <v>185</v>
      </c>
      <c r="C30" s="67" t="s">
        <v>186</v>
      </c>
      <c r="D30" s="67" t="s">
        <v>259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47</v>
      </c>
      <c r="B31" s="48" t="s">
        <v>185</v>
      </c>
      <c r="C31" s="48" t="s">
        <v>186</v>
      </c>
      <c r="D31" s="48" t="s">
        <v>203</v>
      </c>
      <c r="E31" s="49" t="s">
        <v>149</v>
      </c>
      <c r="F31" s="50" t="s">
        <v>194</v>
      </c>
      <c r="G31" s="51">
        <v>25.0</v>
      </c>
      <c r="H31" s="52">
        <v>5.0</v>
      </c>
      <c r="I31" s="52">
        <v>4.0</v>
      </c>
      <c r="J31" s="52">
        <v>1.0</v>
      </c>
      <c r="K31" s="52">
        <v>0.0</v>
      </c>
      <c r="L31" s="52">
        <v>0.0</v>
      </c>
      <c r="M31" s="52">
        <v>0.0</v>
      </c>
      <c r="N31" s="52">
        <v>14.0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3.0</v>
      </c>
      <c r="AB31" s="81">
        <v>0.0</v>
      </c>
      <c r="AC31" s="81">
        <v>0.0</v>
      </c>
      <c r="AD31" s="81">
        <v>3.0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47</v>
      </c>
      <c r="B32" s="59" t="s">
        <v>185</v>
      </c>
      <c r="C32" s="59" t="s">
        <v>186</v>
      </c>
      <c r="D32" s="59" t="s">
        <v>203</v>
      </c>
      <c r="E32" s="39" t="s">
        <v>150</v>
      </c>
      <c r="F32" s="60" t="s">
        <v>195</v>
      </c>
      <c r="G32" s="61">
        <v>1.0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1.0</v>
      </c>
      <c r="AE32" s="85">
        <v>0.0</v>
      </c>
      <c r="AF32" s="85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47</v>
      </c>
      <c r="B33" s="59" t="s">
        <v>185</v>
      </c>
      <c r="C33" s="59" t="s">
        <v>186</v>
      </c>
      <c r="D33" s="59" t="s">
        <v>203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47</v>
      </c>
      <c r="B34" s="59" t="s">
        <v>185</v>
      </c>
      <c r="C34" s="59" t="s">
        <v>186</v>
      </c>
      <c r="D34" s="59" t="s">
        <v>203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47</v>
      </c>
      <c r="B35" s="67" t="s">
        <v>185</v>
      </c>
      <c r="C35" s="67" t="s">
        <v>186</v>
      </c>
      <c r="D35" s="67" t="s">
        <v>203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рпинский машиностроительный техникум" location="39!A1" ref="A3"/>
    <hyperlink display="ГАПОУ СО Карпинский машиностроительный техникум" location="39!A1" ref="A10"/>
    <hyperlink display="ГАПОУ СО Карпинский машиностроительный техникум" location="39!A1" ref="A11"/>
    <hyperlink display="ГАПОУ СО Карпинский машиностроительный техникум" location="39!A1" ref="A12"/>
    <hyperlink display="ГАПОУ СО Карпинский машиностроительный техникум" location="39!A1" ref="A13"/>
    <hyperlink display="ГАПОУ СО Карпинский машиностроительный техникум" location="39!A1" ref="A14"/>
    <hyperlink display="ГАПОУ СО Карпинский машиностроительный техникум" location="39!A1" ref="A15"/>
    <hyperlink display="ГАПОУ СО Карпинский машиностроительный техникум" location="39!A1" ref="A16"/>
    <hyperlink display="ГАПОУ СО Карпинский машиностроительный техникум" location="39!A1" ref="A17"/>
    <hyperlink display="ГАПОУ СО Карпинский машиностроительный техникум" location="39!A1" ref="A18"/>
    <hyperlink display="ГАПОУ СО Карпинский машиностроительный техникум" location="39!A1" ref="A19"/>
    <hyperlink display="ГАПОУ СО Карпинский машиностроительный техникум" location="39!A1" ref="A20"/>
    <hyperlink display="ГАПОУ СО Карпинский машиностроительный техникум" location="39!A1" ref="A21"/>
    <hyperlink display="ГАПОУ СО Карпинский машиностроительный техникум" location="39!A1" ref="A22"/>
    <hyperlink display="ГАПОУ СО Карпинский машиностроительный техникум" location="39!A1" ref="A23"/>
    <hyperlink display="ГАПОУ СО Карпинский машиностроительный техникум" location="39!A1" ref="A24"/>
    <hyperlink display="ГАПОУ СО Карпинский машиностроительный техникум" location="39!A1" ref="A25"/>
    <hyperlink display="ГАПОУ СО Карпинский машиностроительный техникум" location="39!A1" ref="A26"/>
    <hyperlink display="ГАПОУ СО Карпинский машиностроительный техникум" location="39!A1" ref="A27"/>
    <hyperlink display="ГАПОУ СО Карпинский машиностроительный техникум" location="39!A1" ref="A28"/>
    <hyperlink display="ГАПОУ СО Карпинский машиностроительный техникум" location="39!A1" ref="A29"/>
    <hyperlink display="ГАПОУ СО Карпинский машиностроительный техникум" location="39!A1" ref="A30"/>
    <hyperlink display="ГАПОУ СО Карпинский машиностроительный техникум" location="39!A1" ref="A31"/>
    <hyperlink display="ГАПОУ СО Карпинский машиностроительный техникум" location="39!A1" ref="A32"/>
    <hyperlink display="ГАПОУ СО Карпинский машиностроительный техникум" location="39!A1" ref="A33"/>
    <hyperlink display="ГАПОУ СО Карпинский машиностроительный техникум" location="39!A1" ref="A34"/>
    <hyperlink display="ГАПОУ СО Карпинский машиностроительный техникум" location="39!A1" ref="A35"/>
  </hyperlinks>
  <printOptions/>
  <pageMargins bottom="0.75" footer="0.0" header="0.0" left="0.7" right="0.7" top="0.75"/>
  <pageSetup paperSize="9" scale="50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SUM(G11,G16,G21)</f>
        <v>55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COUNTIF(AI11:AI25,"2")</f>
        <v>3</v>
      </c>
    </row>
    <row r="11" ht="14.25" customHeight="1">
      <c r="A11" s="79" t="s">
        <v>48</v>
      </c>
      <c r="B11" s="48" t="s">
        <v>185</v>
      </c>
      <c r="C11" s="48" t="s">
        <v>186</v>
      </c>
      <c r="D11" s="48" t="s">
        <v>218</v>
      </c>
      <c r="E11" s="49" t="s">
        <v>149</v>
      </c>
      <c r="F11" s="50" t="s">
        <v>188</v>
      </c>
      <c r="G11" s="51">
        <v>23.0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25" si="4">IF(AH11="проверка пройдена",1,2)</f>
        <v>2</v>
      </c>
    </row>
    <row r="12" ht="14.25" customHeight="1">
      <c r="A12" s="82" t="s">
        <v>48</v>
      </c>
      <c r="B12" s="59" t="s">
        <v>185</v>
      </c>
      <c r="C12" s="59" t="s">
        <v>186</v>
      </c>
      <c r="D12" s="59" t="s">
        <v>218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48</v>
      </c>
      <c r="B13" s="59" t="s">
        <v>185</v>
      </c>
      <c r="C13" s="59" t="s">
        <v>186</v>
      </c>
      <c r="D13" s="59" t="s">
        <v>218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48</v>
      </c>
      <c r="B14" s="59" t="s">
        <v>185</v>
      </c>
      <c r="C14" s="59" t="s">
        <v>186</v>
      </c>
      <c r="D14" s="59" t="s">
        <v>218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48</v>
      </c>
      <c r="B15" s="67" t="s">
        <v>185</v>
      </c>
      <c r="C15" s="67" t="s">
        <v>186</v>
      </c>
      <c r="D15" s="67" t="s">
        <v>218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48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48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48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48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48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48</v>
      </c>
      <c r="B21" s="48" t="s">
        <v>185</v>
      </c>
      <c r="C21" s="48" t="s">
        <v>186</v>
      </c>
      <c r="D21" s="48" t="s">
        <v>230</v>
      </c>
      <c r="E21" s="49" t="s">
        <v>149</v>
      </c>
      <c r="F21" s="50" t="s">
        <v>194</v>
      </c>
      <c r="G21" s="51">
        <v>10.0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48</v>
      </c>
      <c r="B22" s="59" t="s">
        <v>185</v>
      </c>
      <c r="C22" s="59" t="s">
        <v>186</v>
      </c>
      <c r="D22" s="59" t="s">
        <v>230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48</v>
      </c>
      <c r="B23" s="59" t="s">
        <v>185</v>
      </c>
      <c r="C23" s="59" t="s">
        <v>186</v>
      </c>
      <c r="D23" s="59" t="s">
        <v>230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48</v>
      </c>
      <c r="B24" s="59" t="s">
        <v>185</v>
      </c>
      <c r="C24" s="59" t="s">
        <v>186</v>
      </c>
      <c r="D24" s="59" t="s">
        <v>230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48</v>
      </c>
      <c r="B25" s="67" t="s">
        <v>185</v>
      </c>
      <c r="C25" s="67" t="s">
        <v>186</v>
      </c>
      <c r="D25" s="67" t="s">
        <v>230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арпинский машиностроительный техникум (филиал)" location="40!A1" ref="A3"/>
    <hyperlink display="ГАПОУ СО Карпинский машиностроительный техникум (филиал)" location="40!A1" ref="A10"/>
    <hyperlink display="ГАПОУ СО Карпинский машиностроительный техникум (филиал)" location="40!A1" ref="A11"/>
    <hyperlink display="ГАПОУ СО Карпинский машиностроительный техникум (филиал)" location="40!A1" ref="A12"/>
    <hyperlink display="ГАПОУ СО Карпинский машиностроительный техникум (филиал)" location="40!A1" ref="A13"/>
    <hyperlink display="ГАПОУ СО Карпинский машиностроительный техникум (филиал)" location="40!A1" ref="A14"/>
    <hyperlink display="ГАПОУ СО Карпинский машиностроительный техникум (филиал)" location="40!A1" ref="A15"/>
    <hyperlink display="ГАПОУ СО Карпинский машиностроительный техникум (филиал)" location="40!A1" ref="A16"/>
    <hyperlink display="ГАПОУ СО Карпинский машиностроительный техникум (филиал)" location="40!A1" ref="A17"/>
    <hyperlink display="ГАПОУ СО Карпинский машиностроительный техникум (филиал)" location="40!A1" ref="A18"/>
    <hyperlink display="ГАПОУ СО Карпинский машиностроительный техникум (филиал)" location="40!A1" ref="A19"/>
    <hyperlink display="ГАПОУ СО Карпинский машиностроительный техникум (филиал)" location="40!A1" ref="A20"/>
    <hyperlink display="ГАПОУ СО Карпинский машиностроительный техникум (филиал)" location="40!A1" ref="A21"/>
    <hyperlink display="ГАПОУ СО Карпинский машиностроительный техникум (филиал)" location="40!A1" ref="A22"/>
    <hyperlink display="ГАПОУ СО Карпинский машиностроительный техникум (филиал)" location="40!A1" ref="A23"/>
    <hyperlink display="ГАПОУ СО Карпинский машиностроительный техникум (филиал)" location="40!A1" ref="A24"/>
    <hyperlink display="ГАПОУ СО Карпинский машиностроительный техникум (филиал)" location="40!A1" ref="A25"/>
  </hyperlinks>
  <printOptions/>
  <pageMargins bottom="0.75" footer="0.0" header="0.0" left="0.7" right="0.7" top="0.75"/>
  <pageSetup paperSize="9" scale="45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49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132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49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196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12</v>
      </c>
    </row>
    <row r="11" ht="14.25" customHeight="1">
      <c r="A11" s="79" t="s">
        <v>49</v>
      </c>
      <c r="B11" s="48" t="s">
        <v>185</v>
      </c>
      <c r="C11" s="48" t="s">
        <v>186</v>
      </c>
      <c r="D11" s="48" t="s">
        <v>225</v>
      </c>
      <c r="E11" s="49" t="s">
        <v>149</v>
      </c>
      <c r="F11" s="50" t="s">
        <v>188</v>
      </c>
      <c r="G11" s="51">
        <v>21.0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0" si="4">IF(AH11="проверка пройдена",1,2)</f>
        <v>2</v>
      </c>
    </row>
    <row r="12" ht="14.25" customHeight="1">
      <c r="A12" s="82" t="s">
        <v>49</v>
      </c>
      <c r="B12" s="59" t="s">
        <v>185</v>
      </c>
      <c r="C12" s="59" t="s">
        <v>186</v>
      </c>
      <c r="D12" s="59" t="s">
        <v>225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49</v>
      </c>
      <c r="B13" s="59" t="s">
        <v>185</v>
      </c>
      <c r="C13" s="59" t="s">
        <v>186</v>
      </c>
      <c r="D13" s="59" t="s">
        <v>225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49</v>
      </c>
      <c r="B14" s="59" t="s">
        <v>185</v>
      </c>
      <c r="C14" s="59" t="s">
        <v>186</v>
      </c>
      <c r="D14" s="59" t="s">
        <v>225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49</v>
      </c>
      <c r="B15" s="67" t="s">
        <v>185</v>
      </c>
      <c r="C15" s="67" t="s">
        <v>186</v>
      </c>
      <c r="D15" s="67" t="s">
        <v>225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49</v>
      </c>
      <c r="B16" s="48" t="s">
        <v>185</v>
      </c>
      <c r="C16" s="48" t="s">
        <v>186</v>
      </c>
      <c r="D16" s="48" t="s">
        <v>226</v>
      </c>
      <c r="E16" s="49" t="s">
        <v>149</v>
      </c>
      <c r="F16" s="50" t="s">
        <v>194</v>
      </c>
      <c r="G16" s="51">
        <v>40.0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49</v>
      </c>
      <c r="B17" s="59" t="s">
        <v>185</v>
      </c>
      <c r="C17" s="59" t="s">
        <v>186</v>
      </c>
      <c r="D17" s="59" t="s">
        <v>226</v>
      </c>
      <c r="E17" s="39" t="s">
        <v>150</v>
      </c>
      <c r="F17" s="60" t="s">
        <v>195</v>
      </c>
      <c r="G17" s="61">
        <v>2.0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7" s="57">
        <f t="shared" si="4"/>
        <v>2</v>
      </c>
    </row>
    <row r="18" ht="14.25" customHeight="1">
      <c r="A18" s="82" t="s">
        <v>49</v>
      </c>
      <c r="B18" s="59" t="s">
        <v>185</v>
      </c>
      <c r="C18" s="59" t="s">
        <v>186</v>
      </c>
      <c r="D18" s="59" t="s">
        <v>226</v>
      </c>
      <c r="E18" s="39" t="s">
        <v>151</v>
      </c>
      <c r="F18" s="60" t="s">
        <v>196</v>
      </c>
      <c r="G18" s="61">
        <v>2.0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8" s="57">
        <f t="shared" si="4"/>
        <v>2</v>
      </c>
    </row>
    <row r="19" ht="14.25" customHeight="1">
      <c r="A19" s="82" t="s">
        <v>49</v>
      </c>
      <c r="B19" s="59" t="s">
        <v>185</v>
      </c>
      <c r="C19" s="59" t="s">
        <v>186</v>
      </c>
      <c r="D19" s="59" t="s">
        <v>226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49</v>
      </c>
      <c r="B20" s="67" t="s">
        <v>185</v>
      </c>
      <c r="C20" s="67" t="s">
        <v>186</v>
      </c>
      <c r="D20" s="67" t="s">
        <v>226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49</v>
      </c>
      <c r="B21" s="48" t="s">
        <v>185</v>
      </c>
      <c r="C21" s="48" t="s">
        <v>186</v>
      </c>
      <c r="D21" s="48" t="s">
        <v>260</v>
      </c>
      <c r="E21" s="49" t="s">
        <v>149</v>
      </c>
      <c r="F21" s="50" t="s">
        <v>194</v>
      </c>
      <c r="G21" s="51">
        <v>22.0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49</v>
      </c>
      <c r="B22" s="59" t="s">
        <v>185</v>
      </c>
      <c r="C22" s="59" t="s">
        <v>186</v>
      </c>
      <c r="D22" s="59" t="s">
        <v>260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49</v>
      </c>
      <c r="B23" s="59" t="s">
        <v>185</v>
      </c>
      <c r="C23" s="59" t="s">
        <v>186</v>
      </c>
      <c r="D23" s="59" t="s">
        <v>260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49</v>
      </c>
      <c r="B24" s="59" t="s">
        <v>185</v>
      </c>
      <c r="C24" s="59" t="s">
        <v>186</v>
      </c>
      <c r="D24" s="59" t="s">
        <v>260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49</v>
      </c>
      <c r="B25" s="67" t="s">
        <v>185</v>
      </c>
      <c r="C25" s="67" t="s">
        <v>186</v>
      </c>
      <c r="D25" s="67" t="s">
        <v>260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49</v>
      </c>
      <c r="B26" s="48" t="s">
        <v>185</v>
      </c>
      <c r="C26" s="48" t="s">
        <v>186</v>
      </c>
      <c r="D26" s="48" t="s">
        <v>255</v>
      </c>
      <c r="E26" s="49" t="s">
        <v>149</v>
      </c>
      <c r="F26" s="50" t="s">
        <v>194</v>
      </c>
      <c r="G26" s="51">
        <v>55.0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49</v>
      </c>
      <c r="B27" s="59" t="s">
        <v>185</v>
      </c>
      <c r="C27" s="59" t="s">
        <v>186</v>
      </c>
      <c r="D27" s="59" t="s">
        <v>255</v>
      </c>
      <c r="E27" s="39" t="s">
        <v>150</v>
      </c>
      <c r="F27" s="60" t="s">
        <v>195</v>
      </c>
      <c r="G27" s="61">
        <v>1.0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82" t="s">
        <v>49</v>
      </c>
      <c r="B28" s="59" t="s">
        <v>185</v>
      </c>
      <c r="C28" s="59" t="s">
        <v>186</v>
      </c>
      <c r="D28" s="59" t="s">
        <v>255</v>
      </c>
      <c r="E28" s="39" t="s">
        <v>151</v>
      </c>
      <c r="F28" s="60" t="s">
        <v>196</v>
      </c>
      <c r="G28" s="61">
        <v>1.0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8" s="57">
        <f t="shared" si="4"/>
        <v>2</v>
      </c>
    </row>
    <row r="29" ht="14.25" customHeight="1">
      <c r="A29" s="82" t="s">
        <v>49</v>
      </c>
      <c r="B29" s="59" t="s">
        <v>185</v>
      </c>
      <c r="C29" s="59" t="s">
        <v>186</v>
      </c>
      <c r="D29" s="59" t="s">
        <v>255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49</v>
      </c>
      <c r="B30" s="67" t="s">
        <v>185</v>
      </c>
      <c r="C30" s="67" t="s">
        <v>186</v>
      </c>
      <c r="D30" s="67" t="s">
        <v>255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49</v>
      </c>
      <c r="B31" s="48" t="s">
        <v>185</v>
      </c>
      <c r="C31" s="48" t="s">
        <v>186</v>
      </c>
      <c r="D31" s="48" t="s">
        <v>324</v>
      </c>
      <c r="E31" s="49" t="s">
        <v>149</v>
      </c>
      <c r="F31" s="50" t="s">
        <v>194</v>
      </c>
      <c r="G31" s="51">
        <v>36.0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49</v>
      </c>
      <c r="B32" s="59" t="s">
        <v>185</v>
      </c>
      <c r="C32" s="59" t="s">
        <v>186</v>
      </c>
      <c r="D32" s="59" t="s">
        <v>324</v>
      </c>
      <c r="E32" s="39" t="s">
        <v>150</v>
      </c>
      <c r="F32" s="60" t="s">
        <v>195</v>
      </c>
      <c r="G32" s="61">
        <v>2.0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2" s="57">
        <f t="shared" si="4"/>
        <v>2</v>
      </c>
    </row>
    <row r="33" ht="14.25" customHeight="1">
      <c r="A33" s="82" t="s">
        <v>49</v>
      </c>
      <c r="B33" s="59" t="s">
        <v>185</v>
      </c>
      <c r="C33" s="59" t="s">
        <v>186</v>
      </c>
      <c r="D33" s="59" t="s">
        <v>324</v>
      </c>
      <c r="E33" s="39" t="s">
        <v>151</v>
      </c>
      <c r="F33" s="60" t="s">
        <v>196</v>
      </c>
      <c r="G33" s="61">
        <v>2.0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3" s="57">
        <f t="shared" si="4"/>
        <v>2</v>
      </c>
    </row>
    <row r="34" ht="14.25" customHeight="1">
      <c r="A34" s="82" t="s">
        <v>49</v>
      </c>
      <c r="B34" s="59" t="s">
        <v>185</v>
      </c>
      <c r="C34" s="59" t="s">
        <v>186</v>
      </c>
      <c r="D34" s="59" t="s">
        <v>324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49</v>
      </c>
      <c r="B35" s="67" t="s">
        <v>185</v>
      </c>
      <c r="C35" s="67" t="s">
        <v>186</v>
      </c>
      <c r="D35" s="67" t="s">
        <v>324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49</v>
      </c>
      <c r="B36" s="48" t="s">
        <v>185</v>
      </c>
      <c r="C36" s="48" t="s">
        <v>186</v>
      </c>
      <c r="D36" s="48" t="s">
        <v>325</v>
      </c>
      <c r="E36" s="49" t="s">
        <v>149</v>
      </c>
      <c r="F36" s="50" t="s">
        <v>194</v>
      </c>
      <c r="G36" s="51">
        <v>22.0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49</v>
      </c>
      <c r="B37" s="59" t="s">
        <v>185</v>
      </c>
      <c r="C37" s="59" t="s">
        <v>186</v>
      </c>
      <c r="D37" s="59" t="s">
        <v>325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49</v>
      </c>
      <c r="B38" s="59" t="s">
        <v>185</v>
      </c>
      <c r="C38" s="59" t="s">
        <v>186</v>
      </c>
      <c r="D38" s="59" t="s">
        <v>325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49</v>
      </c>
      <c r="B39" s="59" t="s">
        <v>185</v>
      </c>
      <c r="C39" s="59" t="s">
        <v>186</v>
      </c>
      <c r="D39" s="59" t="s">
        <v>325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49</v>
      </c>
      <c r="B40" s="67" t="s">
        <v>185</v>
      </c>
      <c r="C40" s="67" t="s">
        <v>186</v>
      </c>
      <c r="D40" s="67" t="s">
        <v>325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5:A8"/>
    <mergeCell ref="B5:B8"/>
    <mergeCell ref="C5:C8"/>
    <mergeCell ref="D5:D8"/>
    <mergeCell ref="E5:E8"/>
    <mergeCell ref="F5:F8"/>
    <mergeCell ref="A3:G3"/>
    <mergeCell ref="G5:G7"/>
    <mergeCell ref="U6:Z6"/>
    <mergeCell ref="AA6:AF6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олледж управления и сервиса Стиль" location="41!A1" ref="A3"/>
    <hyperlink display="ГАПОУ СО Колледж управления и сервиса Стиль" location="41!A1" ref="A10"/>
    <hyperlink display="ГАПОУ СО Колледж управления и сервиса Стиль" location="41!A1" ref="A11"/>
    <hyperlink display="ГАПОУ СО Колледж управления и сервиса Стиль" location="41!A1" ref="A12"/>
    <hyperlink display="ГАПОУ СО Колледж управления и сервиса Стиль" location="41!A1" ref="A13"/>
    <hyperlink display="ГАПОУ СО Колледж управления и сервиса Стиль" location="41!A1" ref="A14"/>
    <hyperlink display="ГАПОУ СО Колледж управления и сервиса Стиль" location="41!A1" ref="A15"/>
    <hyperlink display="ГАПОУ СО Колледж управления и сервиса Стиль" location="41!A1" ref="A16"/>
    <hyperlink display="ГАПОУ СО Колледж управления и сервиса Стиль" location="41!A1" ref="A17"/>
    <hyperlink display="ГАПОУ СО Колледж управления и сервиса Стиль" location="41!A1" ref="A18"/>
    <hyperlink display="ГАПОУ СО Колледж управления и сервиса Стиль" location="41!A1" ref="A19"/>
    <hyperlink display="ГАПОУ СО Колледж управления и сервиса Стиль" location="41!A1" ref="A20"/>
    <hyperlink display="ГАПОУ СО Колледж управления и сервиса Стиль" location="41!A1" ref="A21"/>
    <hyperlink display="ГАПОУ СО Колледж управления и сервиса Стиль" location="41!A1" ref="A22"/>
    <hyperlink display="ГАПОУ СО Колледж управления и сервиса Стиль" location="41!A1" ref="A23"/>
    <hyperlink display="ГАПОУ СО Колледж управления и сервиса Стиль" location="41!A1" ref="A24"/>
    <hyperlink display="ГАПОУ СО Колледж управления и сервиса Стиль" location="41!A1" ref="A25"/>
    <hyperlink display="ГАПОУ СО Колледж управления и сервиса Стиль" location="41!A1" ref="A26"/>
    <hyperlink display="ГАПОУ СО Колледж управления и сервиса Стиль" location="41!A1" ref="A27"/>
    <hyperlink display="ГАПОУ СО Колледж управления и сервиса Стиль" location="41!A1" ref="A28"/>
    <hyperlink display="ГАПОУ СО Колледж управления и сервиса Стиль" location="41!A1" ref="A29"/>
    <hyperlink display="ГАПОУ СО Колледж управления и сервиса Стиль" location="41!A1" ref="A30"/>
    <hyperlink display="ГАПОУ СО Колледж управления и сервиса Стиль" location="41!A1" ref="A31"/>
    <hyperlink display="ГАПОУ СО Колледж управления и сервиса Стиль" location="41!A1" ref="A32"/>
    <hyperlink display="ГАПОУ СО Колледж управления и сервиса Стиль" location="41!A1" ref="A33"/>
    <hyperlink display="ГАПОУ СО Колледж управления и сервиса Стиль" location="41!A1" ref="A34"/>
    <hyperlink display="ГАПОУ СО Колледж управления и сервиса Стиль" location="41!A1" ref="A35"/>
    <hyperlink display="ГАПОУ СО Колледж управления и сервиса Стиль" location="41!A1" ref="A36"/>
    <hyperlink display="ГАПОУ СО Колледж управления и сервиса Стиль" location="41!A1" ref="A37"/>
    <hyperlink display="ГАПОУ СО Колледж управления и сервиса Стиль" location="41!A1" ref="A38"/>
    <hyperlink display="ГАПОУ СО Колледж управления и сервиса Стиль" location="41!A1" ref="A39"/>
    <hyperlink display="ГАПОУ СО Колледж управления и сервиса Стиль" location="41!A1" ref="A40"/>
  </hyperlinks>
  <printOptions/>
  <pageMargins bottom="0.75" footer="0.0" header="0.0" left="0.7" right="0.7" top="0.75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63.7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.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30.0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191</v>
      </c>
      <c r="H10" s="44">
        <f t="shared" si="2"/>
        <v>6</v>
      </c>
      <c r="I10" s="44">
        <f t="shared" si="2"/>
        <v>2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1</v>
      </c>
      <c r="N10" s="44">
        <f t="shared" si="2"/>
        <v>9</v>
      </c>
      <c r="O10" s="44">
        <f t="shared" si="2"/>
        <v>0</v>
      </c>
      <c r="P10" s="44">
        <f t="shared" si="2"/>
        <v>0</v>
      </c>
      <c r="Q10" s="44">
        <f t="shared" si="2"/>
        <v>1</v>
      </c>
      <c r="R10" s="44">
        <f t="shared" si="2"/>
        <v>1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4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8</v>
      </c>
    </row>
    <row r="11" ht="14.25" customHeight="1">
      <c r="A11" s="79" t="s">
        <v>50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22.0</v>
      </c>
      <c r="H11" s="52">
        <v>6.0</v>
      </c>
      <c r="I11" s="52">
        <v>2.0</v>
      </c>
      <c r="J11" s="52">
        <v>0.0</v>
      </c>
      <c r="K11" s="52">
        <v>0.0</v>
      </c>
      <c r="L11" s="52">
        <v>0.0</v>
      </c>
      <c r="M11" s="52">
        <v>1.0</v>
      </c>
      <c r="N11" s="52">
        <v>9.0</v>
      </c>
      <c r="O11" s="52">
        <v>0.0</v>
      </c>
      <c r="P11" s="80">
        <v>0.0</v>
      </c>
      <c r="Q11" s="52">
        <v>1.0</v>
      </c>
      <c r="R11" s="52">
        <v>1.0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4.0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0" si="4">IF(AH11="проверка пройдена",1,2)</f>
        <v>1</v>
      </c>
    </row>
    <row r="12" ht="14.25" customHeight="1">
      <c r="A12" s="82" t="s">
        <v>50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50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50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1.0</v>
      </c>
      <c r="H14" s="83">
        <v>1.0</v>
      </c>
      <c r="I14" s="83">
        <v>1.0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50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50</v>
      </c>
      <c r="B16" s="48" t="s">
        <v>185</v>
      </c>
      <c r="C16" s="48" t="s">
        <v>186</v>
      </c>
      <c r="D16" s="48" t="s">
        <v>212</v>
      </c>
      <c r="E16" s="49" t="s">
        <v>149</v>
      </c>
      <c r="F16" s="50" t="s">
        <v>194</v>
      </c>
      <c r="G16" s="51">
        <v>23.0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50</v>
      </c>
      <c r="B17" s="59" t="s">
        <v>185</v>
      </c>
      <c r="C17" s="59" t="s">
        <v>186</v>
      </c>
      <c r="D17" s="59" t="s">
        <v>212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50</v>
      </c>
      <c r="B18" s="59" t="s">
        <v>185</v>
      </c>
      <c r="C18" s="59" t="s">
        <v>186</v>
      </c>
      <c r="D18" s="59" t="s">
        <v>212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50</v>
      </c>
      <c r="B19" s="59" t="s">
        <v>185</v>
      </c>
      <c r="C19" s="59" t="s">
        <v>186</v>
      </c>
      <c r="D19" s="59" t="s">
        <v>212</v>
      </c>
      <c r="E19" s="39" t="s">
        <v>152</v>
      </c>
      <c r="F19" s="60" t="s">
        <v>191</v>
      </c>
      <c r="G19" s="61">
        <v>1.0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9" s="57">
        <f t="shared" si="4"/>
        <v>2</v>
      </c>
    </row>
    <row r="20" ht="14.25" customHeight="1">
      <c r="A20" s="86" t="s">
        <v>50</v>
      </c>
      <c r="B20" s="67" t="s">
        <v>185</v>
      </c>
      <c r="C20" s="67" t="s">
        <v>186</v>
      </c>
      <c r="D20" s="67" t="s">
        <v>212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50</v>
      </c>
      <c r="B21" s="48" t="s">
        <v>185</v>
      </c>
      <c r="C21" s="48" t="s">
        <v>186</v>
      </c>
      <c r="D21" s="48" t="s">
        <v>326</v>
      </c>
      <c r="E21" s="49" t="s">
        <v>149</v>
      </c>
      <c r="F21" s="50" t="s">
        <v>194</v>
      </c>
      <c r="G21" s="51">
        <v>26.0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50</v>
      </c>
      <c r="B22" s="59" t="s">
        <v>185</v>
      </c>
      <c r="C22" s="59" t="s">
        <v>186</v>
      </c>
      <c r="D22" s="59" t="s">
        <v>326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50</v>
      </c>
      <c r="B23" s="59" t="s">
        <v>185</v>
      </c>
      <c r="C23" s="59" t="s">
        <v>186</v>
      </c>
      <c r="D23" s="59" t="s">
        <v>326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50</v>
      </c>
      <c r="B24" s="59" t="s">
        <v>185</v>
      </c>
      <c r="C24" s="59" t="s">
        <v>186</v>
      </c>
      <c r="D24" s="59" t="s">
        <v>326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50</v>
      </c>
      <c r="B25" s="67" t="s">
        <v>185</v>
      </c>
      <c r="C25" s="67" t="s">
        <v>186</v>
      </c>
      <c r="D25" s="67" t="s">
        <v>326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50</v>
      </c>
      <c r="B26" s="48" t="s">
        <v>185</v>
      </c>
      <c r="C26" s="48" t="s">
        <v>186</v>
      </c>
      <c r="D26" s="48" t="s">
        <v>199</v>
      </c>
      <c r="E26" s="49" t="s">
        <v>149</v>
      </c>
      <c r="F26" s="50" t="s">
        <v>194</v>
      </c>
      <c r="G26" s="51">
        <v>26.0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50</v>
      </c>
      <c r="B27" s="59" t="s">
        <v>185</v>
      </c>
      <c r="C27" s="59" t="s">
        <v>186</v>
      </c>
      <c r="D27" s="59" t="s">
        <v>199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50</v>
      </c>
      <c r="B28" s="59" t="s">
        <v>185</v>
      </c>
      <c r="C28" s="59" t="s">
        <v>186</v>
      </c>
      <c r="D28" s="59" t="s">
        <v>199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50</v>
      </c>
      <c r="B29" s="59" t="s">
        <v>185</v>
      </c>
      <c r="C29" s="59" t="s">
        <v>186</v>
      </c>
      <c r="D29" s="59" t="s">
        <v>199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50</v>
      </c>
      <c r="B30" s="67" t="s">
        <v>185</v>
      </c>
      <c r="C30" s="67" t="s">
        <v>186</v>
      </c>
      <c r="D30" s="67" t="s">
        <v>199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50</v>
      </c>
      <c r="B31" s="48" t="s">
        <v>185</v>
      </c>
      <c r="C31" s="48" t="s">
        <v>186</v>
      </c>
      <c r="D31" s="48" t="s">
        <v>203</v>
      </c>
      <c r="E31" s="49" t="s">
        <v>149</v>
      </c>
      <c r="F31" s="50" t="s">
        <v>194</v>
      </c>
      <c r="G31" s="51">
        <v>25.0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50</v>
      </c>
      <c r="B32" s="59" t="s">
        <v>185</v>
      </c>
      <c r="C32" s="59" t="s">
        <v>186</v>
      </c>
      <c r="D32" s="59" t="s">
        <v>203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50</v>
      </c>
      <c r="B33" s="59" t="s">
        <v>185</v>
      </c>
      <c r="C33" s="59" t="s">
        <v>186</v>
      </c>
      <c r="D33" s="59" t="s">
        <v>203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50</v>
      </c>
      <c r="B34" s="59" t="s">
        <v>185</v>
      </c>
      <c r="C34" s="59" t="s">
        <v>186</v>
      </c>
      <c r="D34" s="59" t="s">
        <v>203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50</v>
      </c>
      <c r="B35" s="67" t="s">
        <v>185</v>
      </c>
      <c r="C35" s="67" t="s">
        <v>186</v>
      </c>
      <c r="D35" s="67" t="s">
        <v>203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50</v>
      </c>
      <c r="B36" s="48" t="s">
        <v>185</v>
      </c>
      <c r="C36" s="48" t="s">
        <v>186</v>
      </c>
      <c r="D36" s="48" t="s">
        <v>232</v>
      </c>
      <c r="E36" s="49" t="s">
        <v>149</v>
      </c>
      <c r="F36" s="50" t="s">
        <v>194</v>
      </c>
      <c r="G36" s="51">
        <v>22.0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50</v>
      </c>
      <c r="B37" s="59" t="s">
        <v>185</v>
      </c>
      <c r="C37" s="59" t="s">
        <v>186</v>
      </c>
      <c r="D37" s="59" t="s">
        <v>232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50</v>
      </c>
      <c r="B38" s="59" t="s">
        <v>185</v>
      </c>
      <c r="C38" s="59" t="s">
        <v>186</v>
      </c>
      <c r="D38" s="59" t="s">
        <v>232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50</v>
      </c>
      <c r="B39" s="59" t="s">
        <v>185</v>
      </c>
      <c r="C39" s="59" t="s">
        <v>186</v>
      </c>
      <c r="D39" s="59" t="s">
        <v>232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50</v>
      </c>
      <c r="B40" s="67" t="s">
        <v>185</v>
      </c>
      <c r="C40" s="67" t="s">
        <v>186</v>
      </c>
      <c r="D40" s="67" t="s">
        <v>232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50</v>
      </c>
      <c r="B41" s="48" t="s">
        <v>185</v>
      </c>
      <c r="C41" s="48" t="s">
        <v>186</v>
      </c>
      <c r="D41" s="48" t="s">
        <v>254</v>
      </c>
      <c r="E41" s="49" t="s">
        <v>149</v>
      </c>
      <c r="F41" s="50" t="s">
        <v>194</v>
      </c>
      <c r="G41" s="51">
        <v>20.0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50</v>
      </c>
      <c r="B42" s="59" t="s">
        <v>185</v>
      </c>
      <c r="C42" s="59" t="s">
        <v>186</v>
      </c>
      <c r="D42" s="59" t="s">
        <v>254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50</v>
      </c>
      <c r="B43" s="59" t="s">
        <v>185</v>
      </c>
      <c r="C43" s="59" t="s">
        <v>186</v>
      </c>
      <c r="D43" s="59" t="s">
        <v>254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50</v>
      </c>
      <c r="B44" s="59" t="s">
        <v>185</v>
      </c>
      <c r="C44" s="59" t="s">
        <v>186</v>
      </c>
      <c r="D44" s="59" t="s">
        <v>254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50</v>
      </c>
      <c r="B45" s="67" t="s">
        <v>185</v>
      </c>
      <c r="C45" s="67" t="s">
        <v>186</v>
      </c>
      <c r="D45" s="67" t="s">
        <v>254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50</v>
      </c>
      <c r="B46" s="48" t="s">
        <v>185</v>
      </c>
      <c r="C46" s="48" t="s">
        <v>186</v>
      </c>
      <c r="D46" s="48" t="s">
        <v>287</v>
      </c>
      <c r="E46" s="49" t="s">
        <v>149</v>
      </c>
      <c r="F46" s="50" t="s">
        <v>194</v>
      </c>
      <c r="G46" s="51">
        <v>27.0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50</v>
      </c>
      <c r="B47" s="59" t="s">
        <v>185</v>
      </c>
      <c r="C47" s="59" t="s">
        <v>186</v>
      </c>
      <c r="D47" s="59" t="s">
        <v>287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50</v>
      </c>
      <c r="B48" s="59" t="s">
        <v>185</v>
      </c>
      <c r="C48" s="59" t="s">
        <v>186</v>
      </c>
      <c r="D48" s="59" t="s">
        <v>287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50</v>
      </c>
      <c r="B49" s="59" t="s">
        <v>185</v>
      </c>
      <c r="C49" s="59" t="s">
        <v>186</v>
      </c>
      <c r="D49" s="59" t="s">
        <v>287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50</v>
      </c>
      <c r="B50" s="67" t="s">
        <v>185</v>
      </c>
      <c r="C50" s="67" t="s">
        <v>186</v>
      </c>
      <c r="D50" s="67" t="s">
        <v>287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турьинский индустриальный колледж" location="42!A1" ref="A3"/>
    <hyperlink display="ГАПОУ СО Краснотурьинский индустриальный колледж" location="42!A1" ref="A10"/>
    <hyperlink display="ГАПОУ СО Краснотурьинский индустриальный колледж" location="42!A1" ref="A11"/>
    <hyperlink display="ГАПОУ СО Краснотурьинский индустриальный колледж" location="42!A1" ref="A12"/>
    <hyperlink display="ГАПОУ СО Краснотурьинский индустриальный колледж" location="42!A1" ref="A13"/>
    <hyperlink display="ГАПОУ СО Краснотурьинский индустриальный колледж" location="42!A1" ref="A14"/>
    <hyperlink display="ГАПОУ СО Краснотурьинский индустриальный колледж" location="42!A1" ref="A15"/>
    <hyperlink display="ГАПОУ СО Краснотурьинский индустриальный колледж" location="42!A1" ref="A16"/>
    <hyperlink display="ГАПОУ СО Краснотурьинский индустриальный колледж" location="42!A1" ref="A17"/>
    <hyperlink display="ГАПОУ СО Краснотурьинский индустриальный колледж" location="42!A1" ref="A18"/>
    <hyperlink display="ГАПОУ СО Краснотурьинский индустриальный колледж" location="42!A1" ref="A19"/>
    <hyperlink display="ГАПОУ СО Краснотурьинский индустриальный колледж" location="42!A1" ref="A20"/>
    <hyperlink display="ГАПОУ СО Краснотурьинский индустриальный колледж" location="42!A1" ref="A21"/>
    <hyperlink display="ГАПОУ СО Краснотурьинский индустриальный колледж" location="42!A1" ref="A22"/>
    <hyperlink display="ГАПОУ СО Краснотурьинский индустриальный колледж" location="42!A1" ref="A23"/>
    <hyperlink display="ГАПОУ СО Краснотурьинский индустриальный колледж" location="42!A1" ref="A24"/>
    <hyperlink display="ГАПОУ СО Краснотурьинский индустриальный колледж" location="42!A1" ref="A25"/>
    <hyperlink display="ГАПОУ СО Краснотурьинский индустриальный колледж" location="42!A1" ref="A26"/>
    <hyperlink display="ГАПОУ СО Краснотурьинский индустриальный колледж" location="42!A1" ref="A27"/>
    <hyperlink display="ГАПОУ СО Краснотурьинский индустриальный колледж" location="42!A1" ref="A28"/>
    <hyperlink display="ГАПОУ СО Краснотурьинский индустриальный колледж" location="42!A1" ref="A29"/>
    <hyperlink display="ГАПОУ СО Краснотурьинский индустриальный колледж" location="42!A1" ref="A30"/>
    <hyperlink display="ГАПОУ СО Краснотурьинский индустриальный колледж" location="42!A1" ref="A31"/>
    <hyperlink display="ГАПОУ СО Краснотурьинский индустриальный колледж" location="42!A1" ref="A32"/>
    <hyperlink display="ГАПОУ СО Краснотурьинский индустриальный колледж" location="42!A1" ref="A33"/>
    <hyperlink display="ГАПОУ СО Краснотурьинский индустриальный колледж" location="42!A1" ref="A34"/>
    <hyperlink display="ГАПОУ СО Краснотурьинский индустриальный колледж" location="42!A1" ref="A35"/>
    <hyperlink display="ГАПОУ СО Краснотурьинский индустриальный колледж" location="42!A1" ref="A36"/>
    <hyperlink display="ГАПОУ СО Краснотурьинский индустриальный колледж" location="42!A1" ref="A37"/>
    <hyperlink display="ГАПОУ СО Краснотурьинский индустриальный колледж" location="42!A1" ref="A38"/>
    <hyperlink display="ГАПОУ СО Краснотурьинский индустриальный колледж" location="42!A1" ref="A39"/>
    <hyperlink display="ГАПОУ СО Краснотурьинский индустриальный колледж" location="42!A1" ref="A40"/>
    <hyperlink display="ГАПОУ СО Краснотурьинский индустриальный колледж" location="42!A1" ref="A41"/>
    <hyperlink display="ГАПОУ СО Краснотурьинский индустриальный колледж" location="42!A1" ref="A42"/>
    <hyperlink display="ГАПОУ СО Краснотурьинский индустриальный колледж" location="42!A1" ref="A43"/>
    <hyperlink display="ГАПОУ СО Краснотурьинский индустриальный колледж" location="42!A1" ref="A44"/>
    <hyperlink display="ГАПОУ СО Краснотурьинский индустриальный колледж" location="42!A1" ref="A45"/>
    <hyperlink display="ГАПОУ СО Краснотурьинский индустриальный колледж" location="42!A1" ref="A46"/>
    <hyperlink display="ГАПОУ СО Краснотурьинский индустриальный колледж" location="42!A1" ref="A47"/>
    <hyperlink display="ГАПОУ СО Краснотурьинский индустриальный колледж" location="42!A1" ref="A48"/>
    <hyperlink display="ГАПОУ СО Краснотурьинский индустриальный колледж" location="42!A1" ref="A49"/>
    <hyperlink display="ГАПОУ СО Краснотурьинский индустриальный колледж" location="42!A1" ref="A50"/>
  </hyperlinks>
  <printOptions/>
  <pageMargins bottom="0.75" footer="0.0" header="0.0" left="0.7" right="0.7" top="0.75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133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125</v>
      </c>
      <c r="H10" s="44">
        <f t="shared" si="2"/>
        <v>69</v>
      </c>
      <c r="I10" s="44">
        <f t="shared" si="2"/>
        <v>65</v>
      </c>
      <c r="J10" s="44">
        <f t="shared" si="2"/>
        <v>59</v>
      </c>
      <c r="K10" s="44">
        <f t="shared" si="2"/>
        <v>0</v>
      </c>
      <c r="L10" s="44">
        <f t="shared" si="2"/>
        <v>0</v>
      </c>
      <c r="M10" s="44">
        <f t="shared" si="2"/>
        <v>5</v>
      </c>
      <c r="N10" s="44">
        <f t="shared" si="2"/>
        <v>35</v>
      </c>
      <c r="O10" s="44">
        <f t="shared" si="2"/>
        <v>0</v>
      </c>
      <c r="P10" s="44">
        <f t="shared" si="2"/>
        <v>6</v>
      </c>
      <c r="Q10" s="44">
        <f t="shared" si="2"/>
        <v>8</v>
      </c>
      <c r="R10" s="44">
        <f t="shared" si="2"/>
        <v>2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COUNTIF(AI11:AI45,"2")</f>
        <v>0</v>
      </c>
    </row>
    <row r="11" ht="14.25" customHeight="1">
      <c r="A11" s="79" t="s">
        <v>51</v>
      </c>
      <c r="B11" s="48" t="s">
        <v>185</v>
      </c>
      <c r="C11" s="48" t="s">
        <v>186</v>
      </c>
      <c r="D11" s="48" t="s">
        <v>213</v>
      </c>
      <c r="E11" s="49" t="s">
        <v>149</v>
      </c>
      <c r="F11" s="50" t="s">
        <v>188</v>
      </c>
      <c r="G11" s="51">
        <v>13.0</v>
      </c>
      <c r="H11" s="52">
        <v>5.0</v>
      </c>
      <c r="I11" s="52">
        <v>5.0</v>
      </c>
      <c r="J11" s="52">
        <v>5.0</v>
      </c>
      <c r="K11" s="52">
        <v>0.0</v>
      </c>
      <c r="L11" s="52">
        <v>0.0</v>
      </c>
      <c r="M11" s="52">
        <v>0.0</v>
      </c>
      <c r="N11" s="52">
        <v>5.0</v>
      </c>
      <c r="O11" s="52">
        <v>0.0</v>
      </c>
      <c r="P11" s="80">
        <v>1.0</v>
      </c>
      <c r="Q11" s="52">
        <v>2.0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51</v>
      </c>
      <c r="B12" s="59" t="s">
        <v>185</v>
      </c>
      <c r="C12" s="59" t="s">
        <v>186</v>
      </c>
      <c r="D12" s="59" t="s">
        <v>213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51</v>
      </c>
      <c r="B13" s="59" t="s">
        <v>185</v>
      </c>
      <c r="C13" s="59" t="s">
        <v>186</v>
      </c>
      <c r="D13" s="59" t="s">
        <v>213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51</v>
      </c>
      <c r="B14" s="59" t="s">
        <v>185</v>
      </c>
      <c r="C14" s="59" t="s">
        <v>186</v>
      </c>
      <c r="D14" s="59" t="s">
        <v>213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51</v>
      </c>
      <c r="B15" s="67" t="s">
        <v>185</v>
      </c>
      <c r="C15" s="67" t="s">
        <v>186</v>
      </c>
      <c r="D15" s="67" t="s">
        <v>213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51</v>
      </c>
      <c r="B16" s="48" t="s">
        <v>185</v>
      </c>
      <c r="C16" s="48" t="s">
        <v>186</v>
      </c>
      <c r="D16" s="48" t="s">
        <v>305</v>
      </c>
      <c r="E16" s="49" t="s">
        <v>149</v>
      </c>
      <c r="F16" s="50" t="s">
        <v>194</v>
      </c>
      <c r="G16" s="51">
        <v>18.0</v>
      </c>
      <c r="H16" s="52">
        <v>10.0</v>
      </c>
      <c r="I16" s="52">
        <v>6.0</v>
      </c>
      <c r="J16" s="52">
        <v>4.0</v>
      </c>
      <c r="K16" s="52">
        <v>0.0</v>
      </c>
      <c r="L16" s="52">
        <v>0.0</v>
      </c>
      <c r="M16" s="52">
        <v>1.0</v>
      </c>
      <c r="N16" s="52">
        <v>4.0</v>
      </c>
      <c r="O16" s="52">
        <v>0.0</v>
      </c>
      <c r="P16" s="80">
        <v>1.0</v>
      </c>
      <c r="Q16" s="52">
        <v>0.0</v>
      </c>
      <c r="R16" s="52">
        <v>2.0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51</v>
      </c>
      <c r="B17" s="59" t="s">
        <v>185</v>
      </c>
      <c r="C17" s="59" t="s">
        <v>186</v>
      </c>
      <c r="D17" s="59" t="s">
        <v>305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51</v>
      </c>
      <c r="B18" s="59" t="s">
        <v>185</v>
      </c>
      <c r="C18" s="59" t="s">
        <v>186</v>
      </c>
      <c r="D18" s="59" t="s">
        <v>305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51</v>
      </c>
      <c r="B19" s="59" t="s">
        <v>185</v>
      </c>
      <c r="C19" s="59" t="s">
        <v>186</v>
      </c>
      <c r="D19" s="59" t="s">
        <v>305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51</v>
      </c>
      <c r="B20" s="67" t="s">
        <v>185</v>
      </c>
      <c r="C20" s="67" t="s">
        <v>186</v>
      </c>
      <c r="D20" s="67" t="s">
        <v>305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51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23.0</v>
      </c>
      <c r="H21" s="52">
        <v>8.0</v>
      </c>
      <c r="I21" s="52">
        <v>8.0</v>
      </c>
      <c r="J21" s="52">
        <v>6.0</v>
      </c>
      <c r="K21" s="52">
        <v>0.0</v>
      </c>
      <c r="L21" s="52">
        <v>0.0</v>
      </c>
      <c r="M21" s="52">
        <v>0.0</v>
      </c>
      <c r="N21" s="52">
        <v>11.0</v>
      </c>
      <c r="O21" s="52">
        <v>0.0</v>
      </c>
      <c r="P21" s="80">
        <v>0.0</v>
      </c>
      <c r="Q21" s="52">
        <v>4.0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51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51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51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51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51</v>
      </c>
      <c r="B26" s="48" t="s">
        <v>185</v>
      </c>
      <c r="C26" s="48" t="s">
        <v>186</v>
      </c>
      <c r="D26" s="48" t="s">
        <v>201</v>
      </c>
      <c r="E26" s="49" t="s">
        <v>149</v>
      </c>
      <c r="F26" s="50" t="s">
        <v>194</v>
      </c>
      <c r="G26" s="51">
        <v>23.0</v>
      </c>
      <c r="H26" s="52">
        <v>22.0</v>
      </c>
      <c r="I26" s="52">
        <v>22.0</v>
      </c>
      <c r="J26" s="52">
        <v>22.0</v>
      </c>
      <c r="K26" s="52">
        <v>0.0</v>
      </c>
      <c r="L26" s="52">
        <v>0.0</v>
      </c>
      <c r="M26" s="52">
        <v>0.0</v>
      </c>
      <c r="N26" s="52">
        <v>1.0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51</v>
      </c>
      <c r="B27" s="59" t="s">
        <v>185</v>
      </c>
      <c r="C27" s="59" t="s">
        <v>186</v>
      </c>
      <c r="D27" s="59" t="s">
        <v>201</v>
      </c>
      <c r="E27" s="39" t="s">
        <v>150</v>
      </c>
      <c r="F27" s="60" t="s">
        <v>195</v>
      </c>
      <c r="G27" s="61">
        <v>1.0</v>
      </c>
      <c r="H27" s="83">
        <v>1.0</v>
      </c>
      <c r="I27" s="83">
        <v>1.0</v>
      </c>
      <c r="J27" s="83">
        <v>1.0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51</v>
      </c>
      <c r="B28" s="59" t="s">
        <v>185</v>
      </c>
      <c r="C28" s="59" t="s">
        <v>186</v>
      </c>
      <c r="D28" s="59" t="s">
        <v>201</v>
      </c>
      <c r="E28" s="39" t="s">
        <v>151</v>
      </c>
      <c r="F28" s="60" t="s">
        <v>196</v>
      </c>
      <c r="G28" s="61">
        <v>1.0</v>
      </c>
      <c r="H28" s="83">
        <v>1.0</v>
      </c>
      <c r="I28" s="83">
        <v>1.0</v>
      </c>
      <c r="J28" s="83">
        <v>1.0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51</v>
      </c>
      <c r="B29" s="59" t="s">
        <v>185</v>
      </c>
      <c r="C29" s="59" t="s">
        <v>186</v>
      </c>
      <c r="D29" s="59" t="s">
        <v>201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51</v>
      </c>
      <c r="B30" s="67" t="s">
        <v>185</v>
      </c>
      <c r="C30" s="67" t="s">
        <v>186</v>
      </c>
      <c r="D30" s="67" t="s">
        <v>201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51</v>
      </c>
      <c r="B31" s="48" t="s">
        <v>185</v>
      </c>
      <c r="C31" s="48" t="s">
        <v>186</v>
      </c>
      <c r="D31" s="48" t="s">
        <v>245</v>
      </c>
      <c r="E31" s="49" t="s">
        <v>149</v>
      </c>
      <c r="F31" s="50" t="s">
        <v>194</v>
      </c>
      <c r="G31" s="51">
        <v>2.0</v>
      </c>
      <c r="H31" s="52">
        <v>2.0</v>
      </c>
      <c r="I31" s="52">
        <v>2.0</v>
      </c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51</v>
      </c>
      <c r="B32" s="59" t="s">
        <v>185</v>
      </c>
      <c r="C32" s="59" t="s">
        <v>186</v>
      </c>
      <c r="D32" s="59" t="s">
        <v>245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51</v>
      </c>
      <c r="B33" s="59" t="s">
        <v>185</v>
      </c>
      <c r="C33" s="59" t="s">
        <v>186</v>
      </c>
      <c r="D33" s="59" t="s">
        <v>245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51</v>
      </c>
      <c r="B34" s="59" t="s">
        <v>185</v>
      </c>
      <c r="C34" s="59" t="s">
        <v>186</v>
      </c>
      <c r="D34" s="59" t="s">
        <v>245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51</v>
      </c>
      <c r="B35" s="67" t="s">
        <v>185</v>
      </c>
      <c r="C35" s="67" t="s">
        <v>186</v>
      </c>
      <c r="D35" s="67" t="s">
        <v>245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51</v>
      </c>
      <c r="B36" s="48" t="s">
        <v>185</v>
      </c>
      <c r="C36" s="48" t="s">
        <v>186</v>
      </c>
      <c r="D36" s="48" t="s">
        <v>203</v>
      </c>
      <c r="E36" s="49" t="s">
        <v>149</v>
      </c>
      <c r="F36" s="50" t="s">
        <v>194</v>
      </c>
      <c r="G36" s="51">
        <v>27.0</v>
      </c>
      <c r="H36" s="52">
        <v>11.0</v>
      </c>
      <c r="I36" s="52">
        <v>11.0</v>
      </c>
      <c r="J36" s="52">
        <v>11.0</v>
      </c>
      <c r="K36" s="53"/>
      <c r="L36" s="53"/>
      <c r="M36" s="52">
        <v>1.0</v>
      </c>
      <c r="N36" s="52">
        <v>13.0</v>
      </c>
      <c r="O36" s="53"/>
      <c r="P36" s="54"/>
      <c r="Q36" s="52">
        <v>2.0</v>
      </c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51</v>
      </c>
      <c r="B37" s="59" t="s">
        <v>185</v>
      </c>
      <c r="C37" s="59" t="s">
        <v>186</v>
      </c>
      <c r="D37" s="59" t="s">
        <v>203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51</v>
      </c>
      <c r="B38" s="59" t="s">
        <v>185</v>
      </c>
      <c r="C38" s="59" t="s">
        <v>186</v>
      </c>
      <c r="D38" s="59" t="s">
        <v>203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51</v>
      </c>
      <c r="B39" s="59" t="s">
        <v>185</v>
      </c>
      <c r="C39" s="59" t="s">
        <v>186</v>
      </c>
      <c r="D39" s="59" t="s">
        <v>203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51</v>
      </c>
      <c r="B40" s="67" t="s">
        <v>185</v>
      </c>
      <c r="C40" s="67" t="s">
        <v>186</v>
      </c>
      <c r="D40" s="67" t="s">
        <v>203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51</v>
      </c>
      <c r="B41" s="48" t="s">
        <v>185</v>
      </c>
      <c r="C41" s="48" t="s">
        <v>186</v>
      </c>
      <c r="D41" s="48" t="s">
        <v>205</v>
      </c>
      <c r="E41" s="49" t="s">
        <v>149</v>
      </c>
      <c r="F41" s="50" t="s">
        <v>194</v>
      </c>
      <c r="G41" s="51">
        <v>19.0</v>
      </c>
      <c r="H41" s="52">
        <v>11.0</v>
      </c>
      <c r="I41" s="52">
        <v>11.0</v>
      </c>
      <c r="J41" s="52">
        <v>11.0</v>
      </c>
      <c r="K41" s="53"/>
      <c r="L41" s="53"/>
      <c r="M41" s="52">
        <v>3.0</v>
      </c>
      <c r="N41" s="52">
        <v>1.0</v>
      </c>
      <c r="O41" s="53"/>
      <c r="P41" s="80">
        <v>4.0</v>
      </c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51</v>
      </c>
      <c r="B42" s="59" t="s">
        <v>185</v>
      </c>
      <c r="C42" s="59" t="s">
        <v>186</v>
      </c>
      <c r="D42" s="59" t="s">
        <v>205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51</v>
      </c>
      <c r="B43" s="59" t="s">
        <v>185</v>
      </c>
      <c r="C43" s="59" t="s">
        <v>186</v>
      </c>
      <c r="D43" s="59" t="s">
        <v>205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51</v>
      </c>
      <c r="B44" s="59" t="s">
        <v>185</v>
      </c>
      <c r="C44" s="59" t="s">
        <v>186</v>
      </c>
      <c r="D44" s="59" t="s">
        <v>205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51</v>
      </c>
      <c r="B45" s="67" t="s">
        <v>185</v>
      </c>
      <c r="C45" s="67" t="s">
        <v>186</v>
      </c>
      <c r="D45" s="67" t="s">
        <v>205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турьинский политехникум" location="43!A1" ref="A3"/>
    <hyperlink display="ГАПОУ СО Краснотурьинский политехникум" location="43!A1" ref="A10"/>
    <hyperlink display="ГАПОУ СО Краснотурьинский политехникум" location="43!A1" ref="A11"/>
    <hyperlink display="ГАПОУ СО Краснотурьинский политехникум" location="43!A1" ref="A12"/>
    <hyperlink display="ГАПОУ СО Краснотурьинский политехникум" location="43!A1" ref="A13"/>
    <hyperlink display="ГАПОУ СО Краснотурьинский политехникум" location="43!A1" ref="A14"/>
    <hyperlink display="ГАПОУ СО Краснотурьинский политехникум" location="43!A1" ref="A15"/>
    <hyperlink display="ГАПОУ СО Краснотурьинский политехникум" location="43!A1" ref="A16"/>
    <hyperlink display="ГАПОУ СО Краснотурьинский политехникум" location="43!A1" ref="A17"/>
    <hyperlink display="ГАПОУ СО Краснотурьинский политехникум" location="43!A1" ref="A18"/>
    <hyperlink display="ГАПОУ СО Краснотурьинский политехникум" location="43!A1" ref="A19"/>
    <hyperlink display="ГАПОУ СО Краснотурьинский политехникум" location="43!A1" ref="A20"/>
    <hyperlink display="ГАПОУ СО Краснотурьинский политехникум" location="43!A1" ref="A21"/>
    <hyperlink display="ГАПОУ СО Краснотурьинский политехникум" location="43!A1" ref="A22"/>
    <hyperlink display="ГАПОУ СО Краснотурьинский политехникум" location="43!A1" ref="A23"/>
    <hyperlink display="ГАПОУ СО Краснотурьинский политехникум" location="43!A1" ref="A24"/>
    <hyperlink display="ГАПОУ СО Краснотурьинский политехникум" location="43!A1" ref="A25"/>
    <hyperlink display="ГАПОУ СО Краснотурьинский политехникум" location="43!A1" ref="A26"/>
    <hyperlink display="ГАПОУ СО Краснотурьинский политехникум" location="43!A1" ref="A27"/>
    <hyperlink display="ГАПОУ СО Краснотурьинский политехникум" location="43!A1" ref="A28"/>
    <hyperlink display="ГАПОУ СО Краснотурьинский политехникум" location="43!A1" ref="A29"/>
    <hyperlink display="ГАПОУ СО Краснотурьинский политехникум" location="43!A1" ref="A30"/>
    <hyperlink display="ГАПОУ СО Краснотурьинский политехникум" location="43!A1" ref="A31"/>
    <hyperlink display="ГАПОУ СО Краснотурьинский политехникум" location="43!A1" ref="A32"/>
    <hyperlink display="ГАПОУ СО Краснотурьинский политехникум" location="43!A1" ref="A33"/>
    <hyperlink display="ГАПОУ СО Краснотурьинский политехникум" location="43!A1" ref="A34"/>
    <hyperlink display="ГАПОУ СО Краснотурьинский политехникум" location="43!A1" ref="A35"/>
    <hyperlink display="ГАПОУ СО Краснотурьинский политехникум" location="43!A1" ref="A36"/>
    <hyperlink display="ГАПОУ СО Краснотурьинский политехникум" location="43!A1" ref="A37"/>
    <hyperlink display="ГАПОУ СО Краснотурьинский политехникум" location="43!A1" ref="A38"/>
    <hyperlink display="ГАПОУ СО Краснотурьинский политехникум" location="43!A1" ref="A39"/>
    <hyperlink display="ГАПОУ СО Краснотурьинский политехникум" location="43!A1" ref="A40"/>
    <hyperlink display="ГАПОУ СО Краснотурьинский политехникум" location="43!A1" ref="A41"/>
    <hyperlink display="ГАПОУ СО Краснотурьинский политехникум" location="43!A1" ref="A42"/>
    <hyperlink display="ГАПОУ СО Краснотурьинский политехникум" location="43!A1" ref="A43"/>
    <hyperlink display="ГАПОУ СО Краснотурьинский политехникум" location="43!A1" ref="A44"/>
    <hyperlink display="ГАПОУ СО Краснотурьинский политехникум" location="43!A1" ref="A45"/>
  </hyperlinks>
  <printOptions/>
  <pageMargins bottom="0.75" footer="0.0" header="0.0" left="0.7" right="0.7" top="0.75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7.5"/>
    <col customWidth="1" min="2" max="2" width="4.63"/>
    <col customWidth="1" min="3" max="3" width="5.5"/>
    <col customWidth="1" min="4" max="4" width="8.13"/>
    <col customWidth="1" min="5" max="5" width="3.0"/>
    <col customWidth="1" min="6" max="6" width="21.88"/>
    <col customWidth="1" min="7" max="7" width="8.25"/>
    <col customWidth="1" min="8" max="8" width="13.13"/>
    <col customWidth="1" min="9" max="9" width="13.88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3.6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1" width="9.75"/>
    <col customWidth="1" min="22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9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 ht="26.25" customHeight="1">
      <c r="A3" s="23" t="s">
        <v>52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82.5" customHeight="1">
      <c r="A7" s="33"/>
      <c r="B7" s="33"/>
      <c r="C7" s="33"/>
      <c r="D7" s="33"/>
      <c r="E7" s="33"/>
      <c r="F7" s="33"/>
      <c r="G7" s="36"/>
      <c r="H7" s="37" t="s">
        <v>123</v>
      </c>
      <c r="I7" s="39" t="s">
        <v>124</v>
      </c>
      <c r="J7" s="59" t="s">
        <v>125</v>
      </c>
      <c r="K7" s="59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1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R10" si="2">SUM(G11,G16,G21,G26)</f>
        <v>70</v>
      </c>
      <c r="H10" s="44">
        <f t="shared" si="2"/>
        <v>36</v>
      </c>
      <c r="I10" s="44">
        <f t="shared" si="2"/>
        <v>5</v>
      </c>
      <c r="J10" s="44">
        <f t="shared" si="2"/>
        <v>26</v>
      </c>
      <c r="K10" s="44">
        <f t="shared" si="2"/>
        <v>0</v>
      </c>
      <c r="L10" s="44">
        <f t="shared" si="2"/>
        <v>0</v>
      </c>
      <c r="M10" s="44">
        <f t="shared" si="2"/>
        <v>2</v>
      </c>
      <c r="N10" s="44">
        <f t="shared" si="2"/>
        <v>13</v>
      </c>
      <c r="O10" s="44">
        <f t="shared" si="2"/>
        <v>0</v>
      </c>
      <c r="P10" s="44">
        <f t="shared" si="2"/>
        <v>4</v>
      </c>
      <c r="Q10" s="44">
        <f t="shared" si="2"/>
        <v>4</v>
      </c>
      <c r="R10" s="44">
        <f t="shared" si="2"/>
        <v>2</v>
      </c>
      <c r="S10" s="134">
        <v>0.0</v>
      </c>
      <c r="T10" s="44">
        <f t="shared" ref="T10:AF10" si="3">SUM(T11,T16,T21,T26)</f>
        <v>0</v>
      </c>
      <c r="U10" s="44">
        <f t="shared" si="3"/>
        <v>0</v>
      </c>
      <c r="V10" s="44">
        <f t="shared" si="3"/>
        <v>1</v>
      </c>
      <c r="W10" s="44">
        <f t="shared" si="3"/>
        <v>0</v>
      </c>
      <c r="X10" s="44">
        <f t="shared" si="3"/>
        <v>1</v>
      </c>
      <c r="Y10" s="44">
        <f t="shared" si="3"/>
        <v>0</v>
      </c>
      <c r="Z10" s="44">
        <f t="shared" si="3"/>
        <v>0</v>
      </c>
      <c r="AA10" s="44">
        <f t="shared" si="3"/>
        <v>2</v>
      </c>
      <c r="AB10" s="44">
        <f t="shared" si="3"/>
        <v>0</v>
      </c>
      <c r="AC10" s="44">
        <f t="shared" si="3"/>
        <v>0</v>
      </c>
      <c r="AD10" s="44">
        <f t="shared" si="3"/>
        <v>4</v>
      </c>
      <c r="AE10" s="44">
        <f t="shared" si="3"/>
        <v>0</v>
      </c>
      <c r="AF10" s="44">
        <f t="shared" si="3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52</v>
      </c>
      <c r="B11" s="48" t="s">
        <v>185</v>
      </c>
      <c r="C11" s="48" t="s">
        <v>186</v>
      </c>
      <c r="D11" s="48" t="s">
        <v>213</v>
      </c>
      <c r="E11" s="49" t="s">
        <v>149</v>
      </c>
      <c r="F11" s="50" t="s">
        <v>188</v>
      </c>
      <c r="G11" s="51">
        <v>15.0</v>
      </c>
      <c r="H11" s="52">
        <v>3.0</v>
      </c>
      <c r="I11" s="52">
        <v>3.0</v>
      </c>
      <c r="J11" s="52">
        <v>3.0</v>
      </c>
      <c r="K11" s="52">
        <v>0.0</v>
      </c>
      <c r="L11" s="52">
        <v>0.0</v>
      </c>
      <c r="M11" s="52">
        <v>0.0</v>
      </c>
      <c r="N11" s="52">
        <v>5.0</v>
      </c>
      <c r="O11" s="52">
        <v>0.0</v>
      </c>
      <c r="P11" s="80">
        <v>0.0</v>
      </c>
      <c r="Q11" s="52">
        <v>1.0</v>
      </c>
      <c r="R11" s="52">
        <v>1.0</v>
      </c>
      <c r="S11" s="52">
        <v>0.0</v>
      </c>
      <c r="T11" s="90">
        <v>0.0</v>
      </c>
      <c r="U11" s="90">
        <v>0.0</v>
      </c>
      <c r="V11" s="90">
        <v>1.0</v>
      </c>
      <c r="W11" s="90">
        <v>0.0</v>
      </c>
      <c r="X11" s="90">
        <v>1.0</v>
      </c>
      <c r="Y11" s="90">
        <v>0.0</v>
      </c>
      <c r="Z11" s="90">
        <v>0.0</v>
      </c>
      <c r="AA11" s="90">
        <v>0.0</v>
      </c>
      <c r="AB11" s="90">
        <v>0.0</v>
      </c>
      <c r="AC11" s="90">
        <v>0.0</v>
      </c>
      <c r="AD11" s="90">
        <v>3.0</v>
      </c>
      <c r="AE11" s="90">
        <v>0.0</v>
      </c>
      <c r="AF11" s="90">
        <v>0.0</v>
      </c>
      <c r="AG11" s="81">
        <v>0.0</v>
      </c>
      <c r="AH11" s="56" t="str">
        <f t="shared" ref="AH11:AH15" si="4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15" si="5">IF(AH11="проверка пройдена",1,2)</f>
        <v>1</v>
      </c>
    </row>
    <row r="12" ht="14.25" customHeight="1">
      <c r="A12" s="82" t="s">
        <v>52</v>
      </c>
      <c r="B12" s="59" t="s">
        <v>185</v>
      </c>
      <c r="C12" s="59" t="s">
        <v>186</v>
      </c>
      <c r="D12" s="59" t="s">
        <v>213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92">
        <v>0.0</v>
      </c>
      <c r="U12" s="92">
        <v>0.0</v>
      </c>
      <c r="V12" s="92">
        <v>0.0</v>
      </c>
      <c r="W12" s="92">
        <v>0.0</v>
      </c>
      <c r="X12" s="92">
        <v>0.0</v>
      </c>
      <c r="Y12" s="92">
        <v>0.0</v>
      </c>
      <c r="Z12" s="92">
        <v>0.0</v>
      </c>
      <c r="AA12" s="92">
        <v>0.0</v>
      </c>
      <c r="AB12" s="92">
        <v>0.0</v>
      </c>
      <c r="AC12" s="92">
        <v>0.0</v>
      </c>
      <c r="AD12" s="92">
        <v>0.0</v>
      </c>
      <c r="AE12" s="92">
        <v>0.0</v>
      </c>
      <c r="AF12" s="92">
        <v>0.0</v>
      </c>
      <c r="AG12" s="85">
        <v>0.0</v>
      </c>
      <c r="AH12" s="65" t="str">
        <f t="shared" si="4"/>
        <v>проверка пройдена</v>
      </c>
      <c r="AI12" s="57">
        <f t="shared" si="5"/>
        <v>1</v>
      </c>
    </row>
    <row r="13" ht="14.25" customHeight="1">
      <c r="A13" s="82" t="s">
        <v>52</v>
      </c>
      <c r="B13" s="59" t="s">
        <v>185</v>
      </c>
      <c r="C13" s="59" t="s">
        <v>186</v>
      </c>
      <c r="D13" s="59" t="s">
        <v>213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92">
        <v>0.0</v>
      </c>
      <c r="U13" s="92">
        <v>0.0</v>
      </c>
      <c r="V13" s="92">
        <v>0.0</v>
      </c>
      <c r="W13" s="92">
        <v>0.0</v>
      </c>
      <c r="X13" s="92">
        <v>0.0</v>
      </c>
      <c r="Y13" s="92">
        <v>0.0</v>
      </c>
      <c r="Z13" s="92">
        <v>0.0</v>
      </c>
      <c r="AA13" s="92">
        <v>0.0</v>
      </c>
      <c r="AB13" s="92">
        <v>0.0</v>
      </c>
      <c r="AC13" s="92">
        <v>0.0</v>
      </c>
      <c r="AD13" s="92">
        <v>0.0</v>
      </c>
      <c r="AE13" s="92">
        <v>0.0</v>
      </c>
      <c r="AF13" s="92">
        <v>0.0</v>
      </c>
      <c r="AG13" s="85">
        <v>0.0</v>
      </c>
      <c r="AH13" s="65" t="str">
        <f t="shared" si="4"/>
        <v>проверка пройдена</v>
      </c>
      <c r="AI13" s="57">
        <f t="shared" si="5"/>
        <v>1</v>
      </c>
    </row>
    <row r="14" ht="14.25" customHeight="1">
      <c r="A14" s="82" t="s">
        <v>52</v>
      </c>
      <c r="B14" s="59" t="s">
        <v>185</v>
      </c>
      <c r="C14" s="59" t="s">
        <v>186</v>
      </c>
      <c r="D14" s="59" t="s">
        <v>213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92">
        <v>0.0</v>
      </c>
      <c r="U14" s="92">
        <v>0.0</v>
      </c>
      <c r="V14" s="92">
        <v>0.0</v>
      </c>
      <c r="W14" s="92">
        <v>0.0</v>
      </c>
      <c r="X14" s="92">
        <v>0.0</v>
      </c>
      <c r="Y14" s="92">
        <v>0.0</v>
      </c>
      <c r="Z14" s="92">
        <v>0.0</v>
      </c>
      <c r="AA14" s="92">
        <v>0.0</v>
      </c>
      <c r="AB14" s="92">
        <v>0.0</v>
      </c>
      <c r="AC14" s="92">
        <v>0.0</v>
      </c>
      <c r="AD14" s="92">
        <v>0.0</v>
      </c>
      <c r="AE14" s="92">
        <v>0.0</v>
      </c>
      <c r="AF14" s="92">
        <v>0.0</v>
      </c>
      <c r="AG14" s="85">
        <v>0.0</v>
      </c>
      <c r="AH14" s="65" t="str">
        <f t="shared" si="4"/>
        <v>проверка пройдена</v>
      </c>
      <c r="AI14" s="57">
        <f t="shared" si="5"/>
        <v>1</v>
      </c>
    </row>
    <row r="15" ht="14.25" customHeight="1">
      <c r="A15" s="86" t="s">
        <v>52</v>
      </c>
      <c r="B15" s="67" t="s">
        <v>185</v>
      </c>
      <c r="C15" s="67" t="s">
        <v>186</v>
      </c>
      <c r="D15" s="67" t="s">
        <v>213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93">
        <v>0.0</v>
      </c>
      <c r="U15" s="93">
        <v>0.0</v>
      </c>
      <c r="V15" s="93">
        <v>0.0</v>
      </c>
      <c r="W15" s="93">
        <v>0.0</v>
      </c>
      <c r="X15" s="93">
        <v>0.0</v>
      </c>
      <c r="Y15" s="93">
        <v>0.0</v>
      </c>
      <c r="Z15" s="93">
        <v>0.0</v>
      </c>
      <c r="AA15" s="93">
        <v>0.0</v>
      </c>
      <c r="AB15" s="93">
        <v>0.0</v>
      </c>
      <c r="AC15" s="93">
        <v>0.0</v>
      </c>
      <c r="AD15" s="93">
        <v>0.0</v>
      </c>
      <c r="AE15" s="93">
        <v>0.0</v>
      </c>
      <c r="AF15" s="93">
        <v>0.0</v>
      </c>
      <c r="AG15" s="89">
        <v>0.0</v>
      </c>
      <c r="AH15" s="74" t="str">
        <f t="shared" si="4"/>
        <v>проверка пройдена</v>
      </c>
      <c r="AI15" s="57">
        <f t="shared" si="5"/>
        <v>1</v>
      </c>
    </row>
    <row r="16" ht="14.25" customHeight="1">
      <c r="A16" s="79" t="s">
        <v>52</v>
      </c>
      <c r="B16" s="48" t="s">
        <v>185</v>
      </c>
      <c r="C16" s="48" t="s">
        <v>186</v>
      </c>
      <c r="D16" s="48" t="s">
        <v>203</v>
      </c>
      <c r="E16" s="49" t="s">
        <v>149</v>
      </c>
      <c r="F16" s="50" t="s">
        <v>194</v>
      </c>
      <c r="G16" s="51">
        <v>18.0</v>
      </c>
      <c r="H16" s="52">
        <v>5.0</v>
      </c>
      <c r="I16" s="52">
        <v>0.0</v>
      </c>
      <c r="J16" s="52">
        <v>5.0</v>
      </c>
      <c r="K16" s="52">
        <v>0.0</v>
      </c>
      <c r="L16" s="52">
        <v>0.0</v>
      </c>
      <c r="M16" s="52">
        <v>0.0</v>
      </c>
      <c r="N16" s="52">
        <v>8.0</v>
      </c>
      <c r="O16" s="52">
        <v>0.0</v>
      </c>
      <c r="P16" s="80">
        <v>1.0</v>
      </c>
      <c r="Q16" s="52">
        <v>1.0</v>
      </c>
      <c r="R16" s="52">
        <v>1.0</v>
      </c>
      <c r="S16" s="83">
        <v>0.0</v>
      </c>
      <c r="T16" s="90">
        <v>0.0</v>
      </c>
      <c r="U16" s="90">
        <v>0.0</v>
      </c>
      <c r="V16" s="90">
        <v>0.0</v>
      </c>
      <c r="W16" s="90">
        <v>0.0</v>
      </c>
      <c r="X16" s="90">
        <v>0.0</v>
      </c>
      <c r="Y16" s="90">
        <v>0.0</v>
      </c>
      <c r="Z16" s="90">
        <v>0.0</v>
      </c>
      <c r="AA16" s="90">
        <v>0.0</v>
      </c>
      <c r="AB16" s="90">
        <v>0.0</v>
      </c>
      <c r="AC16" s="90">
        <v>0.0</v>
      </c>
      <c r="AD16" s="90">
        <v>1.0</v>
      </c>
      <c r="AE16" s="90">
        <v>0.0</v>
      </c>
      <c r="AF16" s="90">
        <v>0.0</v>
      </c>
      <c r="AG16" s="81">
        <v>0.0</v>
      </c>
      <c r="AH16" s="65" t="str">
        <f>IF(G17=H17+K17+L17+M17+N17+O17+P17+Q17+R17+S16+T17+U17+V17+W17+X17+Y17+Z17+AA17+AB17+AC17+AD17+AE17+AF17,"проверка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6" s="57" t="str">
        <f>IF(#REF!="проверка пройдена",1,2)</f>
        <v>#REF!</v>
      </c>
    </row>
    <row r="17" ht="14.25" customHeight="1">
      <c r="A17" s="82" t="s">
        <v>52</v>
      </c>
      <c r="B17" s="59" t="s">
        <v>185</v>
      </c>
      <c r="C17" s="59" t="s">
        <v>186</v>
      </c>
      <c r="D17" s="59" t="s">
        <v>203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135">
        <v>0.0</v>
      </c>
      <c r="T17" s="92">
        <v>0.0</v>
      </c>
      <c r="U17" s="92">
        <v>0.0</v>
      </c>
      <c r="V17" s="92">
        <v>0.0</v>
      </c>
      <c r="W17" s="92">
        <v>0.0</v>
      </c>
      <c r="X17" s="92">
        <v>0.0</v>
      </c>
      <c r="Y17" s="92">
        <v>0.0</v>
      </c>
      <c r="Z17" s="92">
        <v>0.0</v>
      </c>
      <c r="AA17" s="92">
        <v>0.0</v>
      </c>
      <c r="AB17" s="92">
        <v>0.0</v>
      </c>
      <c r="AC17" s="92">
        <v>0.0</v>
      </c>
      <c r="AD17" s="92">
        <v>0.0</v>
      </c>
      <c r="AE17" s="92">
        <v>0.0</v>
      </c>
      <c r="AF17" s="92">
        <v>0.0</v>
      </c>
      <c r="AG17" s="85">
        <v>0.0</v>
      </c>
      <c r="AI17" s="57">
        <f>IF(AH16="проверка пройдена",1,2)</f>
        <v>1</v>
      </c>
    </row>
    <row r="18" ht="14.25" customHeight="1">
      <c r="A18" s="82" t="s">
        <v>52</v>
      </c>
      <c r="B18" s="59" t="s">
        <v>185</v>
      </c>
      <c r="C18" s="59" t="s">
        <v>186</v>
      </c>
      <c r="D18" s="59" t="s">
        <v>203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92">
        <v>0.0</v>
      </c>
      <c r="U18" s="92">
        <v>0.0</v>
      </c>
      <c r="V18" s="92">
        <v>0.0</v>
      </c>
      <c r="W18" s="92">
        <v>0.0</v>
      </c>
      <c r="X18" s="92">
        <v>0.0</v>
      </c>
      <c r="Y18" s="92">
        <v>0.0</v>
      </c>
      <c r="Z18" s="92">
        <v>0.0</v>
      </c>
      <c r="AA18" s="92">
        <v>0.0</v>
      </c>
      <c r="AB18" s="92">
        <v>0.0</v>
      </c>
      <c r="AC18" s="92">
        <v>0.0</v>
      </c>
      <c r="AD18" s="92">
        <v>0.0</v>
      </c>
      <c r="AE18" s="92">
        <v>0.0</v>
      </c>
      <c r="AF18" s="92">
        <v>0.0</v>
      </c>
      <c r="AG18" s="85">
        <v>0.0</v>
      </c>
      <c r="AH18" s="65" t="str">
        <f t="shared" ref="AH18:AH30" si="6">IF(G18=H18+K18+L18+M18+N18+O18+P18+Q18+R18+S18+T18+U18+V18+W18+X18+Y18+Z18+AA18+AB18+AC18+AD18+AE18+AF18,"проверка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8" s="57">
        <f t="shared" ref="AI18:AI30" si="7">IF(AH18="проверка пройдена",1,2)</f>
        <v>1</v>
      </c>
    </row>
    <row r="19" ht="14.25" customHeight="1">
      <c r="A19" s="82" t="s">
        <v>52</v>
      </c>
      <c r="B19" s="59" t="s">
        <v>185</v>
      </c>
      <c r="C19" s="59" t="s">
        <v>186</v>
      </c>
      <c r="D19" s="59" t="s">
        <v>203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92">
        <v>0.0</v>
      </c>
      <c r="U19" s="92">
        <v>0.0</v>
      </c>
      <c r="V19" s="92">
        <v>0.0</v>
      </c>
      <c r="W19" s="92">
        <v>0.0</v>
      </c>
      <c r="X19" s="92">
        <v>0.0</v>
      </c>
      <c r="Y19" s="92">
        <v>0.0</v>
      </c>
      <c r="Z19" s="92">
        <v>0.0</v>
      </c>
      <c r="AA19" s="92">
        <v>0.0</v>
      </c>
      <c r="AB19" s="92">
        <v>0.0</v>
      </c>
      <c r="AC19" s="92">
        <v>0.0</v>
      </c>
      <c r="AD19" s="92">
        <v>0.0</v>
      </c>
      <c r="AE19" s="92">
        <v>0.0</v>
      </c>
      <c r="AF19" s="92">
        <v>0.0</v>
      </c>
      <c r="AG19" s="64"/>
      <c r="AH19" s="65" t="str">
        <f t="shared" si="6"/>
        <v>проверка пройдена</v>
      </c>
      <c r="AI19" s="57">
        <f t="shared" si="7"/>
        <v>1</v>
      </c>
    </row>
    <row r="20" ht="14.25" customHeight="1">
      <c r="A20" s="86" t="s">
        <v>52</v>
      </c>
      <c r="B20" s="67" t="s">
        <v>185</v>
      </c>
      <c r="C20" s="67" t="s">
        <v>186</v>
      </c>
      <c r="D20" s="67" t="s">
        <v>203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93">
        <v>0.0</v>
      </c>
      <c r="U20" s="93">
        <v>0.0</v>
      </c>
      <c r="V20" s="93">
        <v>0.0</v>
      </c>
      <c r="W20" s="93">
        <v>0.0</v>
      </c>
      <c r="X20" s="93">
        <v>0.0</v>
      </c>
      <c r="Y20" s="93">
        <v>0.0</v>
      </c>
      <c r="Z20" s="93">
        <v>0.0</v>
      </c>
      <c r="AA20" s="93">
        <v>0.0</v>
      </c>
      <c r="AB20" s="93">
        <v>0.0</v>
      </c>
      <c r="AC20" s="93">
        <v>0.0</v>
      </c>
      <c r="AD20" s="93">
        <v>0.0</v>
      </c>
      <c r="AE20" s="93">
        <v>0.0</v>
      </c>
      <c r="AF20" s="93">
        <v>0.0</v>
      </c>
      <c r="AG20" s="73"/>
      <c r="AH20" s="74" t="str">
        <f t="shared" si="6"/>
        <v>проверка пройдена</v>
      </c>
      <c r="AI20" s="57">
        <f t="shared" si="7"/>
        <v>1</v>
      </c>
    </row>
    <row r="21" ht="14.25" customHeight="1">
      <c r="A21" s="79" t="s">
        <v>52</v>
      </c>
      <c r="B21" s="48" t="s">
        <v>185</v>
      </c>
      <c r="C21" s="48" t="s">
        <v>186</v>
      </c>
      <c r="D21" s="48" t="s">
        <v>205</v>
      </c>
      <c r="E21" s="49" t="s">
        <v>149</v>
      </c>
      <c r="F21" s="50" t="s">
        <v>194</v>
      </c>
      <c r="G21" s="51">
        <v>17.0</v>
      </c>
      <c r="H21" s="52">
        <v>16.0</v>
      </c>
      <c r="I21" s="52">
        <v>0.0</v>
      </c>
      <c r="J21" s="52">
        <v>16.0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80">
        <v>1.0</v>
      </c>
      <c r="Q21" s="52">
        <v>0.0</v>
      </c>
      <c r="R21" s="52">
        <v>0.0</v>
      </c>
      <c r="S21" s="52">
        <v>0.0</v>
      </c>
      <c r="T21" s="90">
        <v>0.0</v>
      </c>
      <c r="U21" s="90">
        <v>0.0</v>
      </c>
      <c r="V21" s="90">
        <v>0.0</v>
      </c>
      <c r="W21" s="90">
        <v>0.0</v>
      </c>
      <c r="X21" s="90">
        <v>0.0</v>
      </c>
      <c r="Y21" s="90">
        <v>0.0</v>
      </c>
      <c r="Z21" s="90">
        <v>0.0</v>
      </c>
      <c r="AA21" s="90">
        <v>0.0</v>
      </c>
      <c r="AB21" s="90">
        <v>0.0</v>
      </c>
      <c r="AC21" s="90">
        <v>0.0</v>
      </c>
      <c r="AD21" s="90">
        <v>0.0</v>
      </c>
      <c r="AE21" s="90">
        <v>0.0</v>
      </c>
      <c r="AF21" s="90">
        <v>0.0</v>
      </c>
      <c r="AG21" s="81">
        <v>0.0</v>
      </c>
      <c r="AH21" s="56" t="str">
        <f t="shared" si="6"/>
        <v>проверка пройдена</v>
      </c>
      <c r="AI21" s="57">
        <f t="shared" si="7"/>
        <v>1</v>
      </c>
    </row>
    <row r="22" ht="14.25" customHeight="1">
      <c r="A22" s="82" t="s">
        <v>52</v>
      </c>
      <c r="B22" s="59" t="s">
        <v>185</v>
      </c>
      <c r="C22" s="59" t="s">
        <v>186</v>
      </c>
      <c r="D22" s="59" t="s">
        <v>205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92">
        <v>0.0</v>
      </c>
      <c r="U22" s="92">
        <v>0.0</v>
      </c>
      <c r="V22" s="92">
        <v>0.0</v>
      </c>
      <c r="W22" s="92">
        <v>0.0</v>
      </c>
      <c r="X22" s="92">
        <v>0.0</v>
      </c>
      <c r="Y22" s="92">
        <v>0.0</v>
      </c>
      <c r="Z22" s="92">
        <v>0.0</v>
      </c>
      <c r="AA22" s="92">
        <v>0.0</v>
      </c>
      <c r="AB22" s="92">
        <v>0.0</v>
      </c>
      <c r="AC22" s="92">
        <v>0.0</v>
      </c>
      <c r="AD22" s="92">
        <v>0.0</v>
      </c>
      <c r="AE22" s="92">
        <v>0.0</v>
      </c>
      <c r="AF22" s="92">
        <v>0.0</v>
      </c>
      <c r="AG22" s="85">
        <v>0.0</v>
      </c>
      <c r="AH22" s="65" t="str">
        <f t="shared" si="6"/>
        <v>проверка пройдена</v>
      </c>
      <c r="AI22" s="57">
        <f t="shared" si="7"/>
        <v>1</v>
      </c>
    </row>
    <row r="23" ht="14.25" customHeight="1">
      <c r="A23" s="82" t="s">
        <v>52</v>
      </c>
      <c r="B23" s="59" t="s">
        <v>185</v>
      </c>
      <c r="C23" s="59" t="s">
        <v>186</v>
      </c>
      <c r="D23" s="59" t="s">
        <v>205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92">
        <v>0.0</v>
      </c>
      <c r="U23" s="92">
        <v>0.0</v>
      </c>
      <c r="V23" s="92">
        <v>0.0</v>
      </c>
      <c r="W23" s="92">
        <v>0.0</v>
      </c>
      <c r="X23" s="92">
        <v>0.0</v>
      </c>
      <c r="Y23" s="92">
        <v>0.0</v>
      </c>
      <c r="Z23" s="92">
        <v>0.0</v>
      </c>
      <c r="AA23" s="92">
        <v>0.0</v>
      </c>
      <c r="AB23" s="92">
        <v>0.0</v>
      </c>
      <c r="AC23" s="92">
        <v>0.0</v>
      </c>
      <c r="AD23" s="92">
        <v>0.0</v>
      </c>
      <c r="AE23" s="92">
        <v>0.0</v>
      </c>
      <c r="AF23" s="92">
        <v>0.0</v>
      </c>
      <c r="AG23" s="85">
        <v>0.0</v>
      </c>
      <c r="AH23" s="65" t="str">
        <f t="shared" si="6"/>
        <v>проверка пройдена</v>
      </c>
      <c r="AI23" s="57">
        <f t="shared" si="7"/>
        <v>1</v>
      </c>
    </row>
    <row r="24" ht="14.25" customHeight="1">
      <c r="A24" s="82" t="s">
        <v>52</v>
      </c>
      <c r="B24" s="59" t="s">
        <v>185</v>
      </c>
      <c r="C24" s="59" t="s">
        <v>186</v>
      </c>
      <c r="D24" s="59" t="s">
        <v>205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92">
        <v>0.0</v>
      </c>
      <c r="U24" s="92">
        <v>0.0</v>
      </c>
      <c r="V24" s="92">
        <v>0.0</v>
      </c>
      <c r="W24" s="92">
        <v>0.0</v>
      </c>
      <c r="X24" s="92">
        <v>0.0</v>
      </c>
      <c r="Y24" s="92">
        <v>0.0</v>
      </c>
      <c r="Z24" s="92">
        <v>0.0</v>
      </c>
      <c r="AA24" s="92">
        <v>0.0</v>
      </c>
      <c r="AB24" s="92">
        <v>0.0</v>
      </c>
      <c r="AC24" s="92">
        <v>0.0</v>
      </c>
      <c r="AD24" s="92">
        <v>0.0</v>
      </c>
      <c r="AE24" s="92">
        <v>0.0</v>
      </c>
      <c r="AF24" s="92">
        <v>0.0</v>
      </c>
      <c r="AG24" s="85">
        <v>0.0</v>
      </c>
      <c r="AH24" s="65" t="str">
        <f t="shared" si="6"/>
        <v>проверка пройдена</v>
      </c>
      <c r="AI24" s="57">
        <f t="shared" si="7"/>
        <v>1</v>
      </c>
    </row>
    <row r="25" ht="14.25" customHeight="1">
      <c r="A25" s="86" t="s">
        <v>52</v>
      </c>
      <c r="B25" s="67" t="s">
        <v>185</v>
      </c>
      <c r="C25" s="67" t="s">
        <v>186</v>
      </c>
      <c r="D25" s="67" t="s">
        <v>205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93">
        <v>0.0</v>
      </c>
      <c r="U25" s="93">
        <v>0.0</v>
      </c>
      <c r="V25" s="93">
        <v>0.0</v>
      </c>
      <c r="W25" s="93">
        <v>0.0</v>
      </c>
      <c r="X25" s="93">
        <v>0.0</v>
      </c>
      <c r="Y25" s="93">
        <v>0.0</v>
      </c>
      <c r="Z25" s="93">
        <v>0.0</v>
      </c>
      <c r="AA25" s="93">
        <v>0.0</v>
      </c>
      <c r="AB25" s="93">
        <v>0.0</v>
      </c>
      <c r="AC25" s="93">
        <v>0.0</v>
      </c>
      <c r="AD25" s="93">
        <v>0.0</v>
      </c>
      <c r="AE25" s="93">
        <v>0.0</v>
      </c>
      <c r="AF25" s="93">
        <v>0.0</v>
      </c>
      <c r="AG25" s="89">
        <v>0.0</v>
      </c>
      <c r="AH25" s="74" t="str">
        <f t="shared" si="6"/>
        <v>проверка пройдена</v>
      </c>
      <c r="AI25" s="57">
        <f t="shared" si="7"/>
        <v>1</v>
      </c>
    </row>
    <row r="26" ht="14.25" customHeight="1">
      <c r="A26" s="79" t="s">
        <v>52</v>
      </c>
      <c r="B26" s="48" t="s">
        <v>185</v>
      </c>
      <c r="C26" s="48" t="s">
        <v>186</v>
      </c>
      <c r="D26" s="48" t="s">
        <v>210</v>
      </c>
      <c r="E26" s="49" t="s">
        <v>149</v>
      </c>
      <c r="F26" s="50" t="s">
        <v>194</v>
      </c>
      <c r="G26" s="51">
        <v>20.0</v>
      </c>
      <c r="H26" s="52">
        <v>12.0</v>
      </c>
      <c r="I26" s="52">
        <v>2.0</v>
      </c>
      <c r="J26" s="52">
        <v>2.0</v>
      </c>
      <c r="K26" s="52">
        <v>0.0</v>
      </c>
      <c r="L26" s="52">
        <v>0.0</v>
      </c>
      <c r="M26" s="52">
        <v>2.0</v>
      </c>
      <c r="N26" s="52">
        <v>0.0</v>
      </c>
      <c r="O26" s="52">
        <v>0.0</v>
      </c>
      <c r="P26" s="80">
        <v>2.0</v>
      </c>
      <c r="Q26" s="52">
        <v>2.0</v>
      </c>
      <c r="R26" s="52">
        <v>0.0</v>
      </c>
      <c r="S26" s="52">
        <v>0.0</v>
      </c>
      <c r="T26" s="90">
        <v>0.0</v>
      </c>
      <c r="U26" s="90">
        <v>0.0</v>
      </c>
      <c r="V26" s="90">
        <v>0.0</v>
      </c>
      <c r="W26" s="90">
        <v>0.0</v>
      </c>
      <c r="X26" s="90">
        <v>0.0</v>
      </c>
      <c r="Y26" s="90">
        <v>0.0</v>
      </c>
      <c r="Z26" s="90">
        <v>0.0</v>
      </c>
      <c r="AA26" s="90">
        <v>2.0</v>
      </c>
      <c r="AB26" s="90">
        <v>0.0</v>
      </c>
      <c r="AC26" s="90">
        <v>0.0</v>
      </c>
      <c r="AD26" s="90">
        <v>0.0</v>
      </c>
      <c r="AE26" s="90">
        <v>0.0</v>
      </c>
      <c r="AF26" s="90">
        <v>0.0</v>
      </c>
      <c r="AG26" s="81" t="s">
        <v>327</v>
      </c>
      <c r="AH26" s="56" t="str">
        <f t="shared" si="6"/>
        <v>проверка пройдена</v>
      </c>
      <c r="AI26" s="57">
        <f t="shared" si="7"/>
        <v>1</v>
      </c>
    </row>
    <row r="27" ht="14.25" customHeight="1">
      <c r="A27" s="82" t="s">
        <v>52</v>
      </c>
      <c r="B27" s="59" t="s">
        <v>185</v>
      </c>
      <c r="C27" s="59" t="s">
        <v>186</v>
      </c>
      <c r="D27" s="59" t="s">
        <v>210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92">
        <v>0.0</v>
      </c>
      <c r="U27" s="92">
        <v>0.0</v>
      </c>
      <c r="V27" s="92">
        <v>0.0</v>
      </c>
      <c r="W27" s="92">
        <v>0.0</v>
      </c>
      <c r="X27" s="92">
        <v>0.0</v>
      </c>
      <c r="Y27" s="92">
        <v>0.0</v>
      </c>
      <c r="Z27" s="92">
        <v>0.0</v>
      </c>
      <c r="AA27" s="92">
        <v>0.0</v>
      </c>
      <c r="AB27" s="92">
        <v>0.0</v>
      </c>
      <c r="AC27" s="92">
        <v>0.0</v>
      </c>
      <c r="AD27" s="92">
        <v>0.0</v>
      </c>
      <c r="AE27" s="92">
        <v>0.0</v>
      </c>
      <c r="AF27" s="92">
        <v>0.0</v>
      </c>
      <c r="AG27" s="85">
        <v>0.0</v>
      </c>
      <c r="AH27" s="65" t="str">
        <f t="shared" si="6"/>
        <v>проверка пройдена</v>
      </c>
      <c r="AI27" s="57">
        <f t="shared" si="7"/>
        <v>1</v>
      </c>
    </row>
    <row r="28" ht="14.25" customHeight="1">
      <c r="A28" s="82" t="s">
        <v>52</v>
      </c>
      <c r="B28" s="59" t="s">
        <v>185</v>
      </c>
      <c r="C28" s="59" t="s">
        <v>186</v>
      </c>
      <c r="D28" s="59" t="s">
        <v>210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92">
        <v>0.0</v>
      </c>
      <c r="U28" s="92">
        <v>0.0</v>
      </c>
      <c r="V28" s="92">
        <v>0.0</v>
      </c>
      <c r="W28" s="92">
        <v>0.0</v>
      </c>
      <c r="X28" s="92">
        <v>0.0</v>
      </c>
      <c r="Y28" s="92">
        <v>0.0</v>
      </c>
      <c r="Z28" s="92">
        <v>0.0</v>
      </c>
      <c r="AA28" s="92">
        <v>0.0</v>
      </c>
      <c r="AB28" s="92">
        <v>0.0</v>
      </c>
      <c r="AC28" s="92">
        <v>0.0</v>
      </c>
      <c r="AD28" s="92">
        <v>0.0</v>
      </c>
      <c r="AE28" s="92">
        <v>0.0</v>
      </c>
      <c r="AF28" s="92">
        <v>0.0</v>
      </c>
      <c r="AG28" s="85">
        <v>0.0</v>
      </c>
      <c r="AH28" s="65" t="str">
        <f t="shared" si="6"/>
        <v>проверка пройдена</v>
      </c>
      <c r="AI28" s="57">
        <f t="shared" si="7"/>
        <v>1</v>
      </c>
    </row>
    <row r="29" ht="14.25" customHeight="1">
      <c r="A29" s="82" t="s">
        <v>52</v>
      </c>
      <c r="B29" s="59" t="s">
        <v>185</v>
      </c>
      <c r="C29" s="59" t="s">
        <v>186</v>
      </c>
      <c r="D29" s="59" t="s">
        <v>210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92">
        <v>0.0</v>
      </c>
      <c r="U29" s="92">
        <v>0.0</v>
      </c>
      <c r="V29" s="92">
        <v>0.0</v>
      </c>
      <c r="W29" s="92">
        <v>0.0</v>
      </c>
      <c r="X29" s="92">
        <v>0.0</v>
      </c>
      <c r="Y29" s="92">
        <v>0.0</v>
      </c>
      <c r="Z29" s="92">
        <v>0.0</v>
      </c>
      <c r="AA29" s="92">
        <v>0.0</v>
      </c>
      <c r="AB29" s="92">
        <v>0.0</v>
      </c>
      <c r="AC29" s="92">
        <v>0.0</v>
      </c>
      <c r="AD29" s="92">
        <v>0.0</v>
      </c>
      <c r="AE29" s="92">
        <v>0.0</v>
      </c>
      <c r="AF29" s="92">
        <v>0.0</v>
      </c>
      <c r="AG29" s="85">
        <v>0.0</v>
      </c>
      <c r="AH29" s="65" t="str">
        <f t="shared" si="6"/>
        <v>проверка пройдена</v>
      </c>
      <c r="AI29" s="57">
        <f t="shared" si="7"/>
        <v>1</v>
      </c>
    </row>
    <row r="30" ht="14.25" customHeight="1">
      <c r="A30" s="86" t="s">
        <v>52</v>
      </c>
      <c r="B30" s="67" t="s">
        <v>185</v>
      </c>
      <c r="C30" s="67" t="s">
        <v>186</v>
      </c>
      <c r="D30" s="67" t="s">
        <v>210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93">
        <v>0.0</v>
      </c>
      <c r="U30" s="93">
        <v>0.0</v>
      </c>
      <c r="V30" s="93">
        <v>0.0</v>
      </c>
      <c r="W30" s="93">
        <v>0.0</v>
      </c>
      <c r="X30" s="93">
        <v>0.0</v>
      </c>
      <c r="Y30" s="93">
        <v>0.0</v>
      </c>
      <c r="Z30" s="93">
        <v>0.0</v>
      </c>
      <c r="AA30" s="93">
        <v>0.0</v>
      </c>
      <c r="AB30" s="93">
        <v>0.0</v>
      </c>
      <c r="AC30" s="93">
        <v>0.0</v>
      </c>
      <c r="AD30" s="93">
        <v>0.0</v>
      </c>
      <c r="AE30" s="93">
        <v>0.0</v>
      </c>
      <c r="AF30" s="93">
        <v>0.0</v>
      </c>
      <c r="AG30" s="89">
        <v>0.0</v>
      </c>
      <c r="AH30" s="74" t="str">
        <f t="shared" si="6"/>
        <v>проверка пройдена</v>
      </c>
      <c r="AI30" s="57">
        <f t="shared" si="7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уральский многопрофильный техникум" location="44!A1" ref="A3"/>
    <hyperlink display="ГАПОУ СО Красноуральский многопрофильный техникум" location="44!A1" ref="A10"/>
    <hyperlink display="ГАПОУ СО Красноуральский многопрофильный техникум" location="44!A1" ref="A11"/>
    <hyperlink display="ГАПОУ СО Красноуральский многопрофильный техникум" location="44!A1" ref="A12"/>
    <hyperlink display="ГАПОУ СО Красноуральский многопрофильный техникум" location="44!A1" ref="A13"/>
    <hyperlink display="ГАПОУ СО Красноуральский многопрофильный техникум" location="44!A1" ref="A14"/>
    <hyperlink display="ГАПОУ СО Красноуральский многопрофильный техникум" location="44!A1" ref="A15"/>
    <hyperlink display="ГАПОУ СО Красноуральский многопрофильный техникум" location="44!A1" ref="A16"/>
    <hyperlink display="ГАПОУ СО Красноуральский многопрофильный техникум" location="44!A1" ref="A17"/>
    <hyperlink display="ГАПОУ СО Красноуральский многопрофильный техникум" location="44!A1" ref="A18"/>
    <hyperlink display="ГАПОУ СО Красноуральский многопрофильный техникум" location="44!A1" ref="A19"/>
    <hyperlink display="ГАПОУ СО Красноуральский многопрофильный техникум" location="44!A1" ref="A20"/>
    <hyperlink display="ГАПОУ СО Красноуральский многопрофильный техникум" location="44!A1" ref="A21"/>
    <hyperlink display="ГАПОУ СО Красноуральский многопрофильный техникум" location="44!A1" ref="A22"/>
    <hyperlink display="ГАПОУ СО Красноуральский многопрофильный техникум" location="44!A1" ref="A23"/>
    <hyperlink display="ГАПОУ СО Красноуральский многопрофильный техникум" location="44!A1" ref="A24"/>
    <hyperlink display="ГАПОУ СО Красноуральский многопрофильный техникум" location="44!A1" ref="A25"/>
    <hyperlink display="ГАПОУ СО Красноуральский многопрофильный техникум" location="44!A1" ref="A26"/>
    <hyperlink display="ГАПОУ СО Красноуральский многопрофильный техникум" location="44!A1" ref="A27"/>
    <hyperlink display="ГАПОУ СО Красноуральский многопрофильный техникум" location="44!A1" ref="A28"/>
    <hyperlink display="ГАПОУ СО Красноуральский многопрофильный техникум" location="44!A1" ref="A29"/>
    <hyperlink display="ГАПОУ СО Красноуральский многопрофильный техникум" location="44!A1" ref="A30"/>
  </hyperlinks>
  <printOptions/>
  <pageMargins bottom="0.75" footer="0.0" header="0.0" left="0.25" right="0.25" top="0.75"/>
  <pageSetup paperSize="9" scale="60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AH2" s="21"/>
    </row>
    <row r="3">
      <c r="A3" s="23" t="s">
        <v>53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328</v>
      </c>
      <c r="C5" s="29" t="s">
        <v>110</v>
      </c>
      <c r="D5" s="29" t="s">
        <v>111</v>
      </c>
      <c r="E5" s="29" t="s">
        <v>112</v>
      </c>
      <c r="F5" s="29" t="s">
        <v>329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178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9</v>
      </c>
    </row>
    <row r="11" ht="14.25" customHeight="1">
      <c r="A11" s="79" t="s">
        <v>53</v>
      </c>
      <c r="B11" s="48" t="s">
        <v>185</v>
      </c>
      <c r="C11" s="48" t="s">
        <v>186</v>
      </c>
      <c r="D11" s="48" t="s">
        <v>284</v>
      </c>
      <c r="E11" s="49" t="s">
        <v>149</v>
      </c>
      <c r="F11" s="50" t="s">
        <v>188</v>
      </c>
      <c r="G11" s="51">
        <v>25.0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53</v>
      </c>
      <c r="B12" s="59" t="s">
        <v>185</v>
      </c>
      <c r="C12" s="59" t="s">
        <v>186</v>
      </c>
      <c r="D12" s="59" t="s">
        <v>284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53</v>
      </c>
      <c r="B13" s="59" t="s">
        <v>185</v>
      </c>
      <c r="C13" s="59" t="s">
        <v>186</v>
      </c>
      <c r="D13" s="59" t="s">
        <v>284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53</v>
      </c>
      <c r="B14" s="59" t="s">
        <v>185</v>
      </c>
      <c r="C14" s="59" t="s">
        <v>186</v>
      </c>
      <c r="D14" s="59" t="s">
        <v>284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53</v>
      </c>
      <c r="B15" s="67" t="s">
        <v>185</v>
      </c>
      <c r="C15" s="67" t="s">
        <v>186</v>
      </c>
      <c r="D15" s="67" t="s">
        <v>284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53</v>
      </c>
      <c r="B16" s="48" t="s">
        <v>185</v>
      </c>
      <c r="C16" s="48" t="s">
        <v>186</v>
      </c>
      <c r="D16" s="48" t="s">
        <v>270</v>
      </c>
      <c r="E16" s="49" t="s">
        <v>149</v>
      </c>
      <c r="F16" s="50" t="s">
        <v>194</v>
      </c>
      <c r="G16" s="51">
        <v>21.0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53</v>
      </c>
      <c r="B17" s="59" t="s">
        <v>185</v>
      </c>
      <c r="C17" s="59" t="s">
        <v>186</v>
      </c>
      <c r="D17" s="59" t="s">
        <v>270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53</v>
      </c>
      <c r="B18" s="59" t="s">
        <v>185</v>
      </c>
      <c r="C18" s="59" t="s">
        <v>186</v>
      </c>
      <c r="D18" s="59" t="s">
        <v>270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53</v>
      </c>
      <c r="B19" s="59" t="s">
        <v>185</v>
      </c>
      <c r="C19" s="59" t="s">
        <v>186</v>
      </c>
      <c r="D19" s="59" t="s">
        <v>270</v>
      </c>
      <c r="E19" s="39" t="s">
        <v>152</v>
      </c>
      <c r="F19" s="60" t="s">
        <v>191</v>
      </c>
      <c r="G19" s="61">
        <v>1.0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9" s="57">
        <f t="shared" si="4"/>
        <v>2</v>
      </c>
    </row>
    <row r="20" ht="14.25" customHeight="1">
      <c r="A20" s="86" t="s">
        <v>53</v>
      </c>
      <c r="B20" s="67" t="s">
        <v>185</v>
      </c>
      <c r="C20" s="67" t="s">
        <v>186</v>
      </c>
      <c r="D20" s="67" t="s">
        <v>270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53</v>
      </c>
      <c r="B21" s="48" t="s">
        <v>185</v>
      </c>
      <c r="C21" s="48" t="s">
        <v>186</v>
      </c>
      <c r="D21" s="48" t="s">
        <v>203</v>
      </c>
      <c r="E21" s="49" t="s">
        <v>149</v>
      </c>
      <c r="F21" s="50" t="s">
        <v>194</v>
      </c>
      <c r="G21" s="51">
        <v>21.0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53</v>
      </c>
      <c r="B22" s="59" t="s">
        <v>185</v>
      </c>
      <c r="C22" s="59" t="s">
        <v>186</v>
      </c>
      <c r="D22" s="59" t="s">
        <v>203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53</v>
      </c>
      <c r="B23" s="59" t="s">
        <v>185</v>
      </c>
      <c r="C23" s="59" t="s">
        <v>186</v>
      </c>
      <c r="D23" s="59" t="s">
        <v>203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53</v>
      </c>
      <c r="B24" s="59" t="s">
        <v>185</v>
      </c>
      <c r="C24" s="59" t="s">
        <v>186</v>
      </c>
      <c r="D24" s="59" t="s">
        <v>203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53</v>
      </c>
      <c r="B25" s="67" t="s">
        <v>185</v>
      </c>
      <c r="C25" s="67" t="s">
        <v>186</v>
      </c>
      <c r="D25" s="67" t="s">
        <v>203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53</v>
      </c>
      <c r="B26" s="48" t="s">
        <v>185</v>
      </c>
      <c r="C26" s="48" t="s">
        <v>186</v>
      </c>
      <c r="D26" s="48" t="s">
        <v>216</v>
      </c>
      <c r="E26" s="49" t="s">
        <v>149</v>
      </c>
      <c r="F26" s="50" t="s">
        <v>194</v>
      </c>
      <c r="G26" s="51">
        <v>27.0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53</v>
      </c>
      <c r="B27" s="59" t="s">
        <v>185</v>
      </c>
      <c r="C27" s="59" t="s">
        <v>186</v>
      </c>
      <c r="D27" s="59" t="s">
        <v>216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53</v>
      </c>
      <c r="B28" s="59" t="s">
        <v>185</v>
      </c>
      <c r="C28" s="59" t="s">
        <v>186</v>
      </c>
      <c r="D28" s="59" t="s">
        <v>216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53</v>
      </c>
      <c r="B29" s="59" t="s">
        <v>185</v>
      </c>
      <c r="C29" s="59" t="s">
        <v>186</v>
      </c>
      <c r="D29" s="59" t="s">
        <v>216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53</v>
      </c>
      <c r="B30" s="67" t="s">
        <v>185</v>
      </c>
      <c r="C30" s="67" t="s">
        <v>186</v>
      </c>
      <c r="D30" s="67" t="s">
        <v>216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53</v>
      </c>
      <c r="B31" s="48" t="s">
        <v>185</v>
      </c>
      <c r="C31" s="48" t="s">
        <v>186</v>
      </c>
      <c r="D31" s="48" t="s">
        <v>289</v>
      </c>
      <c r="E31" s="49" t="s">
        <v>149</v>
      </c>
      <c r="F31" s="50" t="s">
        <v>194</v>
      </c>
      <c r="G31" s="51">
        <v>27.0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53</v>
      </c>
      <c r="B32" s="59" t="s">
        <v>185</v>
      </c>
      <c r="C32" s="59" t="s">
        <v>186</v>
      </c>
      <c r="D32" s="59" t="s">
        <v>289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53</v>
      </c>
      <c r="B33" s="59" t="s">
        <v>185</v>
      </c>
      <c r="C33" s="59" t="s">
        <v>186</v>
      </c>
      <c r="D33" s="59" t="s">
        <v>289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53</v>
      </c>
      <c r="B34" s="59" t="s">
        <v>185</v>
      </c>
      <c r="C34" s="59" t="s">
        <v>186</v>
      </c>
      <c r="D34" s="59" t="s">
        <v>289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53</v>
      </c>
      <c r="B35" s="67" t="s">
        <v>185</v>
      </c>
      <c r="C35" s="67" t="s">
        <v>186</v>
      </c>
      <c r="D35" s="67" t="s">
        <v>289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53</v>
      </c>
      <c r="B36" s="48" t="s">
        <v>185</v>
      </c>
      <c r="C36" s="48" t="s">
        <v>186</v>
      </c>
      <c r="D36" s="48" t="s">
        <v>205</v>
      </c>
      <c r="E36" s="49" t="s">
        <v>149</v>
      </c>
      <c r="F36" s="50" t="s">
        <v>194</v>
      </c>
      <c r="G36" s="51">
        <v>14.0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53</v>
      </c>
      <c r="B37" s="59" t="s">
        <v>185</v>
      </c>
      <c r="C37" s="59" t="s">
        <v>186</v>
      </c>
      <c r="D37" s="59" t="s">
        <v>205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53</v>
      </c>
      <c r="B38" s="59" t="s">
        <v>185</v>
      </c>
      <c r="C38" s="59" t="s">
        <v>186</v>
      </c>
      <c r="D38" s="59" t="s">
        <v>205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53</v>
      </c>
      <c r="B39" s="59" t="s">
        <v>185</v>
      </c>
      <c r="C39" s="59" t="s">
        <v>186</v>
      </c>
      <c r="D39" s="59" t="s">
        <v>205</v>
      </c>
      <c r="E39" s="39" t="s">
        <v>152</v>
      </c>
      <c r="F39" s="60" t="s">
        <v>191</v>
      </c>
      <c r="G39" s="61">
        <v>1.0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9" s="57">
        <f t="shared" si="4"/>
        <v>2</v>
      </c>
    </row>
    <row r="40" ht="14.25" customHeight="1">
      <c r="A40" s="86" t="s">
        <v>53</v>
      </c>
      <c r="B40" s="67" t="s">
        <v>185</v>
      </c>
      <c r="C40" s="67" t="s">
        <v>186</v>
      </c>
      <c r="D40" s="67" t="s">
        <v>205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53</v>
      </c>
      <c r="B41" s="48" t="s">
        <v>185</v>
      </c>
      <c r="C41" s="48" t="s">
        <v>186</v>
      </c>
      <c r="D41" s="48" t="s">
        <v>254</v>
      </c>
      <c r="E41" s="49" t="s">
        <v>149</v>
      </c>
      <c r="F41" s="50" t="s">
        <v>194</v>
      </c>
      <c r="G41" s="51">
        <v>43.0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53</v>
      </c>
      <c r="B42" s="59" t="s">
        <v>185</v>
      </c>
      <c r="C42" s="59" t="s">
        <v>186</v>
      </c>
      <c r="D42" s="59" t="s">
        <v>254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53</v>
      </c>
      <c r="B43" s="59" t="s">
        <v>185</v>
      </c>
      <c r="C43" s="59" t="s">
        <v>186</v>
      </c>
      <c r="D43" s="59" t="s">
        <v>254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53</v>
      </c>
      <c r="B44" s="59" t="s">
        <v>185</v>
      </c>
      <c r="C44" s="59" t="s">
        <v>186</v>
      </c>
      <c r="D44" s="59" t="s">
        <v>254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53</v>
      </c>
      <c r="B45" s="67" t="s">
        <v>185</v>
      </c>
      <c r="C45" s="67" t="s">
        <v>186</v>
      </c>
      <c r="D45" s="67" t="s">
        <v>254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уфимский аграрный колледж" location="45!A1" ref="A3"/>
    <hyperlink display="ГАПОУ СО Красноуфимский аграрный колледж" location="45!A1" ref="A10"/>
    <hyperlink display="ГАПОУ СО Красноуфимский аграрный колледж" location="45!A1" ref="A11"/>
    <hyperlink display="ГАПОУ СО Красноуфимский аграрный колледж" location="45!A1" ref="A12"/>
    <hyperlink display="ГАПОУ СО Красноуфимский аграрный колледж" location="45!A1" ref="A13"/>
    <hyperlink display="ГАПОУ СО Красноуфимский аграрный колледж" location="45!A1" ref="A14"/>
    <hyperlink display="ГАПОУ СО Красноуфимский аграрный колледж" location="45!A1" ref="A15"/>
    <hyperlink display="ГАПОУ СО Красноуфимский аграрный колледж" location="45!A1" ref="A16"/>
    <hyperlink display="ГАПОУ СО Красноуфимский аграрный колледж" location="45!A1" ref="A17"/>
    <hyperlink display="ГАПОУ СО Красноуфимский аграрный колледж" location="45!A1" ref="A18"/>
    <hyperlink display="ГАПОУ СО Красноуфимский аграрный колледж" location="45!A1" ref="A19"/>
    <hyperlink display="ГАПОУ СО Красноуфимский аграрный колледж" location="45!A1" ref="A20"/>
    <hyperlink display="ГАПОУ СО Красноуфимский аграрный колледж" location="45!A1" ref="A21"/>
    <hyperlink display="ГАПОУ СО Красноуфимский аграрный колледж" location="45!A1" ref="A22"/>
    <hyperlink display="ГАПОУ СО Красноуфимский аграрный колледж" location="45!A1" ref="A23"/>
    <hyperlink display="ГАПОУ СО Красноуфимский аграрный колледж" location="45!A1" ref="A24"/>
    <hyperlink display="ГАПОУ СО Красноуфимский аграрный колледж" location="45!A1" ref="A25"/>
    <hyperlink display="ГАПОУ СО Красноуфимский аграрный колледж" location="45!A1" ref="A26"/>
    <hyperlink display="ГАПОУ СО Красноуфимский аграрный колледж" location="45!A1" ref="A27"/>
    <hyperlink display="ГАПОУ СО Красноуфимский аграрный колледж" location="45!A1" ref="A28"/>
    <hyperlink display="ГАПОУ СО Красноуфимский аграрный колледж" location="45!A1" ref="A29"/>
    <hyperlink display="ГАПОУ СО Красноуфимский аграрный колледж" location="45!A1" ref="A30"/>
    <hyperlink display="ГАПОУ СО Красноуфимский аграрный колледж" location="45!A1" ref="A31"/>
    <hyperlink display="ГАПОУ СО Красноуфимский аграрный колледж" location="45!A1" ref="A32"/>
    <hyperlink display="ГАПОУ СО Красноуфимский аграрный колледж" location="45!A1" ref="A33"/>
    <hyperlink display="ГАПОУ СО Красноуфимский аграрный колледж" location="45!A1" ref="A34"/>
    <hyperlink display="ГАПОУ СО Красноуфимский аграрный колледж" location="45!A1" ref="A35"/>
    <hyperlink display="ГАПОУ СО Красноуфимский аграрный колледж" location="45!A1" ref="A36"/>
    <hyperlink display="ГАПОУ СО Красноуфимский аграрный колледж" location="45!A1" ref="A37"/>
    <hyperlink display="ГАПОУ СО Красноуфимский аграрный колледж" location="45!A1" ref="A38"/>
    <hyperlink display="ГАПОУ СО Красноуфимский аграрный колледж" location="45!A1" ref="A39"/>
    <hyperlink display="ГАПОУ СО Красноуфимский аграрный колледж" location="45!A1" ref="A40"/>
    <hyperlink display="ГАПОУ СО Красноуфимский аграрный колледж" location="45!A1" ref="A41"/>
    <hyperlink display="ГАПОУ СО Красноуфимский аграрный колледж" location="45!A1" ref="A42"/>
    <hyperlink display="ГАПОУ СО Красноуфимский аграрный колледж" location="45!A1" ref="A43"/>
    <hyperlink display="ГАПОУ СО Красноуфимский аграрный колледж" location="45!A1" ref="A44"/>
    <hyperlink display="ГАПОУ СО Красноуфимский аграрный колледж" location="45!A1" ref="A45"/>
  </hyperlinks>
  <printOptions/>
  <pageMargins bottom="0.75" footer="0.0" header="0.0" left="0.7" right="0.7" top="0.75"/>
  <pageSetup paperSize="9"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98</v>
      </c>
      <c r="H10" s="44">
        <f t="shared" si="2"/>
        <v>42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56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55</v>
      </c>
      <c r="B11" s="48" t="s">
        <v>185</v>
      </c>
      <c r="C11" s="48" t="s">
        <v>186</v>
      </c>
      <c r="D11" s="48" t="s">
        <v>218</v>
      </c>
      <c r="E11" s="49" t="s">
        <v>149</v>
      </c>
      <c r="F11" s="50" t="s">
        <v>188</v>
      </c>
      <c r="G11" s="51">
        <v>19.0</v>
      </c>
      <c r="H11" s="52">
        <v>6.0</v>
      </c>
      <c r="I11" s="53"/>
      <c r="J11" s="53"/>
      <c r="K11" s="53"/>
      <c r="L11" s="53"/>
      <c r="M11" s="53"/>
      <c r="N11" s="52">
        <v>13.0</v>
      </c>
      <c r="O11" s="53"/>
      <c r="P11" s="53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55</v>
      </c>
      <c r="B12" s="59" t="s">
        <v>185</v>
      </c>
      <c r="C12" s="59" t="s">
        <v>186</v>
      </c>
      <c r="D12" s="59" t="s">
        <v>218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55</v>
      </c>
      <c r="B13" s="59" t="s">
        <v>185</v>
      </c>
      <c r="C13" s="59" t="s">
        <v>186</v>
      </c>
      <c r="D13" s="59" t="s">
        <v>218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55</v>
      </c>
      <c r="B14" s="59" t="s">
        <v>185</v>
      </c>
      <c r="C14" s="59" t="s">
        <v>186</v>
      </c>
      <c r="D14" s="59" t="s">
        <v>218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55</v>
      </c>
      <c r="B15" s="67" t="s">
        <v>185</v>
      </c>
      <c r="C15" s="67" t="s">
        <v>186</v>
      </c>
      <c r="D15" s="67" t="s">
        <v>218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55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20.0</v>
      </c>
      <c r="H16" s="52">
        <v>14.0</v>
      </c>
      <c r="I16" s="53"/>
      <c r="J16" s="53"/>
      <c r="K16" s="53"/>
      <c r="L16" s="53"/>
      <c r="M16" s="53"/>
      <c r="N16" s="52">
        <v>6.0</v>
      </c>
      <c r="O16" s="53"/>
      <c r="P16" s="53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55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55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55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55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55</v>
      </c>
      <c r="B21" s="48" t="s">
        <v>185</v>
      </c>
      <c r="C21" s="48" t="s">
        <v>186</v>
      </c>
      <c r="D21" s="48" t="s">
        <v>229</v>
      </c>
      <c r="E21" s="49" t="s">
        <v>149</v>
      </c>
      <c r="F21" s="50" t="s">
        <v>194</v>
      </c>
      <c r="G21" s="51">
        <v>24.0</v>
      </c>
      <c r="H21" s="52">
        <v>4.0</v>
      </c>
      <c r="I21" s="53"/>
      <c r="J21" s="53"/>
      <c r="K21" s="53"/>
      <c r="L21" s="53"/>
      <c r="M21" s="53"/>
      <c r="N21" s="52">
        <v>20.0</v>
      </c>
      <c r="O21" s="53"/>
      <c r="P21" s="53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55</v>
      </c>
      <c r="B22" s="59" t="s">
        <v>185</v>
      </c>
      <c r="C22" s="59" t="s">
        <v>186</v>
      </c>
      <c r="D22" s="59" t="s">
        <v>229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55</v>
      </c>
      <c r="B23" s="59" t="s">
        <v>185</v>
      </c>
      <c r="C23" s="59" t="s">
        <v>186</v>
      </c>
      <c r="D23" s="59" t="s">
        <v>229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55</v>
      </c>
      <c r="B24" s="59" t="s">
        <v>185</v>
      </c>
      <c r="C24" s="59" t="s">
        <v>186</v>
      </c>
      <c r="D24" s="59" t="s">
        <v>229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55</v>
      </c>
      <c r="B25" s="67" t="s">
        <v>185</v>
      </c>
      <c r="C25" s="67" t="s">
        <v>186</v>
      </c>
      <c r="D25" s="67" t="s">
        <v>229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55</v>
      </c>
      <c r="B26" s="48" t="s">
        <v>185</v>
      </c>
      <c r="C26" s="48" t="s">
        <v>186</v>
      </c>
      <c r="D26" s="48" t="s">
        <v>295</v>
      </c>
      <c r="E26" s="49" t="s">
        <v>149</v>
      </c>
      <c r="F26" s="50" t="s">
        <v>194</v>
      </c>
      <c r="G26" s="51">
        <v>17.0</v>
      </c>
      <c r="H26" s="53"/>
      <c r="I26" s="53"/>
      <c r="J26" s="53"/>
      <c r="K26" s="53"/>
      <c r="L26" s="53"/>
      <c r="M26" s="53"/>
      <c r="N26" s="52">
        <v>17.0</v>
      </c>
      <c r="O26" s="53"/>
      <c r="P26" s="53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55</v>
      </c>
      <c r="B27" s="59" t="s">
        <v>185</v>
      </c>
      <c r="C27" s="59" t="s">
        <v>186</v>
      </c>
      <c r="D27" s="59" t="s">
        <v>295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55</v>
      </c>
      <c r="B28" s="59" t="s">
        <v>185</v>
      </c>
      <c r="C28" s="59" t="s">
        <v>186</v>
      </c>
      <c r="D28" s="59" t="s">
        <v>295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55</v>
      </c>
      <c r="B29" s="59" t="s">
        <v>185</v>
      </c>
      <c r="C29" s="59" t="s">
        <v>186</v>
      </c>
      <c r="D29" s="59" t="s">
        <v>295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55</v>
      </c>
      <c r="B30" s="67" t="s">
        <v>185</v>
      </c>
      <c r="C30" s="67" t="s">
        <v>186</v>
      </c>
      <c r="D30" s="67" t="s">
        <v>295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55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18.0</v>
      </c>
      <c r="H31" s="52">
        <v>18.0</v>
      </c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55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55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55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55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уфимский многопрофильный техникум" location="47!A1" ref="A3"/>
    <hyperlink display="ГАПОУ СО Красноуфимский многопрофильный техникум" location="47!A1" ref="A10"/>
    <hyperlink display="ГАПОУ СО Красноуфимский многопрофильный техникум" location="47!A1" ref="A11"/>
    <hyperlink display="ГАПОУ СО Красноуфимский многопрофильный техникум" location="47!A1" ref="A12"/>
    <hyperlink display="ГАПОУ СО Красноуфимский многопрофильный техникум" location="47!A1" ref="A13"/>
    <hyperlink display="ГАПОУ СО Красноуфимский многопрофильный техникум" location="47!A1" ref="A14"/>
    <hyperlink display="ГАПОУ СО Красноуфимский многопрофильный техникум" location="47!A1" ref="A15"/>
    <hyperlink display="ГАПОУ СО Красноуфимский многопрофильный техникум" location="47!A1" ref="A16"/>
    <hyperlink display="ГАПОУ СО Красноуфимский многопрофильный техникум" location="47!A1" ref="A17"/>
    <hyperlink display="ГАПОУ СО Красноуфимский многопрофильный техникум" location="47!A1" ref="A18"/>
    <hyperlink display="ГАПОУ СО Красноуфимский многопрофильный техникум" location="47!A1" ref="A19"/>
    <hyperlink display="ГАПОУ СО Красноуфимский многопрофильный техникум" location="47!A1" ref="A20"/>
    <hyperlink display="ГАПОУ СО Красноуфимский многопрофильный техникум" location="47!A1" ref="A21"/>
    <hyperlink display="ГАПОУ СО Красноуфимский многопрофильный техникум" location="47!A1" ref="A22"/>
    <hyperlink display="ГАПОУ СО Красноуфимский многопрофильный техникум" location="47!A1" ref="A23"/>
    <hyperlink display="ГАПОУ СО Красноуфимский многопрофильный техникум" location="47!A1" ref="A24"/>
    <hyperlink display="ГАПОУ СО Красноуфимский многопрофильный техникум" location="47!A1" ref="A25"/>
    <hyperlink display="ГАПОУ СО Красноуфимский многопрофильный техникум" location="47!A1" ref="A26"/>
    <hyperlink display="ГАПОУ СО Красноуфимский многопрофильный техникум" location="47!A1" ref="A27"/>
    <hyperlink display="ГАПОУ СО Красноуфимский многопрофильный техникум" location="47!A1" ref="A28"/>
    <hyperlink display="ГАПОУ СО Красноуфимский многопрофильный техникум" location="47!A1" ref="A29"/>
    <hyperlink display="ГАПОУ СО Красноуфимский многопрофильный техникум" location="47!A1" ref="A30"/>
    <hyperlink display="ГАПОУ СО Красноуфимский многопрофильный техникум" location="47!A1" ref="A31"/>
    <hyperlink display="ГАПОУ СО Красноуфимский многопрофильный техникум" location="47!A1" ref="A32"/>
    <hyperlink display="ГАПОУ СО Красноуфимский многопрофильный техникум" location="47!A1" ref="A33"/>
    <hyperlink display="ГАПОУ СО Красноуфимский многопрофильный техникум" location="47!A1" ref="A34"/>
    <hyperlink display="ГАПОУ СО Красноуфимский многопрофильный техникум" location="47!A1" ref="A35"/>
  </hyperlinks>
  <printOptions/>
  <pageMargins bottom="0.75" footer="0.0" header="0.0" left="0.7" right="0.7" top="0.75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SUM(G11)</f>
        <v>22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COUNTIF(AI11:AI15,"2")</f>
        <v>1</v>
      </c>
    </row>
    <row r="11" ht="14.25" customHeight="1">
      <c r="A11" s="79" t="s">
        <v>54</v>
      </c>
      <c r="B11" s="48" t="s">
        <v>185</v>
      </c>
      <c r="C11" s="48" t="s">
        <v>186</v>
      </c>
      <c r="D11" s="48" t="s">
        <v>229</v>
      </c>
      <c r="E11" s="49" t="s">
        <v>149</v>
      </c>
      <c r="F11" s="50" t="s">
        <v>188</v>
      </c>
      <c r="G11" s="51">
        <v>22.0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1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15" si="4">IF(AH11="проверка пройдена",1,2)</f>
        <v>2</v>
      </c>
    </row>
    <row r="12" ht="14.25" customHeight="1">
      <c r="A12" s="82" t="s">
        <v>54</v>
      </c>
      <c r="B12" s="59" t="s">
        <v>185</v>
      </c>
      <c r="C12" s="59" t="s">
        <v>186</v>
      </c>
      <c r="D12" s="59" t="s">
        <v>229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54</v>
      </c>
      <c r="B13" s="59" t="s">
        <v>185</v>
      </c>
      <c r="C13" s="59" t="s">
        <v>186</v>
      </c>
      <c r="D13" s="59" t="s">
        <v>229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54</v>
      </c>
      <c r="B14" s="59" t="s">
        <v>185</v>
      </c>
      <c r="C14" s="59" t="s">
        <v>186</v>
      </c>
      <c r="D14" s="59" t="s">
        <v>229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54</v>
      </c>
      <c r="B15" s="67" t="s">
        <v>185</v>
      </c>
      <c r="C15" s="67" t="s">
        <v>186</v>
      </c>
      <c r="D15" s="67" t="s">
        <v>229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>
      <c r="AH16" s="21"/>
    </row>
    <row r="17">
      <c r="AH17" s="21"/>
    </row>
    <row r="18">
      <c r="AH18" s="21"/>
    </row>
    <row r="19">
      <c r="AH19" s="21"/>
    </row>
    <row r="20">
      <c r="AH20" s="21"/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Красноуфимский аграрный колледж (Ачит.филиал)" location="46!A1" ref="A3"/>
    <hyperlink display="ГАПОУ СО Красноуфимский аграрный колледж (Ачит.филиал)" location="46!A1" ref="A10"/>
    <hyperlink display="ГАПОУ СО Красноуфимский аграрный колледж (Ачит.филиал)" location="46!A1" ref="A11"/>
    <hyperlink display="ГАПОУ СО Красноуфимский аграрный колледж (Ачит.филиал)" location="46!A1" ref="A12"/>
    <hyperlink display="ГАПОУ СО Красноуфимский аграрный колледж (Ачит.филиал)" location="46!A1" ref="A13"/>
    <hyperlink display="ГАПОУ СО Красноуфимский аграрный колледж (Ачит.филиал)" location="46!A1" ref="A14"/>
    <hyperlink display="ГАПОУ СО Красноуфимский аграрный колледж (Ачит.филиал)" location="46!A1" ref="A15"/>
  </hyperlinks>
  <printOptions/>
  <pageMargins bottom="0.75" footer="0.0" header="0.0" left="0.7" right="0.7" top="0.75"/>
  <pageSetup paperSize="9"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SUM(G11,G16,G21,G26,G31,G36,G41,G46,G51,G56,G61,G66,G71,G76)</f>
        <v>356</v>
      </c>
      <c r="H10" s="44">
        <f t="shared" si="2"/>
        <v>180</v>
      </c>
      <c r="I10" s="44">
        <f t="shared" si="2"/>
        <v>108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20</v>
      </c>
      <c r="N10" s="44">
        <f t="shared" si="2"/>
        <v>89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18</v>
      </c>
      <c r="AB10" s="44">
        <f t="shared" si="2"/>
        <v>0</v>
      </c>
      <c r="AC10" s="44">
        <f t="shared" si="2"/>
        <v>0</v>
      </c>
      <c r="AD10" s="44">
        <f t="shared" si="2"/>
        <v>48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COUNTIF(AI11:AI80,"2")</f>
        <v>0</v>
      </c>
    </row>
    <row r="11" ht="14.25" customHeight="1">
      <c r="A11" s="79" t="s">
        <v>56</v>
      </c>
      <c r="B11" s="48" t="s">
        <v>185</v>
      </c>
      <c r="C11" s="48" t="s">
        <v>186</v>
      </c>
      <c r="D11" s="48" t="s">
        <v>212</v>
      </c>
      <c r="E11" s="49" t="s">
        <v>149</v>
      </c>
      <c r="F11" s="50" t="s">
        <v>188</v>
      </c>
      <c r="G11" s="51">
        <v>25.0</v>
      </c>
      <c r="H11" s="52">
        <v>9.0</v>
      </c>
      <c r="I11" s="52">
        <v>5.0</v>
      </c>
      <c r="J11" s="53"/>
      <c r="K11" s="53"/>
      <c r="L11" s="53"/>
      <c r="M11" s="52">
        <v>2.0</v>
      </c>
      <c r="N11" s="52">
        <v>10.0</v>
      </c>
      <c r="O11" s="53"/>
      <c r="P11" s="80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81">
        <v>1.0</v>
      </c>
      <c r="AB11" s="55"/>
      <c r="AC11" s="55"/>
      <c r="AD11" s="81">
        <v>3.0</v>
      </c>
      <c r="AE11" s="55"/>
      <c r="AF11" s="55"/>
      <c r="AG11" s="81" t="s">
        <v>330</v>
      </c>
      <c r="AH11" s="56" t="str">
        <f t="shared" ref="AH11:AH8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80" si="4">IF(AH11="проверка пройдена",1,2)</f>
        <v>1</v>
      </c>
    </row>
    <row r="12" ht="14.25" customHeight="1">
      <c r="A12" s="82" t="s">
        <v>56</v>
      </c>
      <c r="B12" s="59" t="s">
        <v>185</v>
      </c>
      <c r="C12" s="59" t="s">
        <v>186</v>
      </c>
      <c r="D12" s="59" t="s">
        <v>212</v>
      </c>
      <c r="E12" s="39" t="s">
        <v>150</v>
      </c>
      <c r="F12" s="60" t="s">
        <v>189</v>
      </c>
      <c r="G12" s="61">
        <v>1.0</v>
      </c>
      <c r="H12" s="83">
        <v>1.0</v>
      </c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85" t="s">
        <v>331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56</v>
      </c>
      <c r="B13" s="59" t="s">
        <v>185</v>
      </c>
      <c r="C13" s="59" t="s">
        <v>186</v>
      </c>
      <c r="D13" s="59" t="s">
        <v>212</v>
      </c>
      <c r="E13" s="39" t="s">
        <v>151</v>
      </c>
      <c r="F13" s="60" t="s">
        <v>190</v>
      </c>
      <c r="G13" s="61">
        <v>1.0</v>
      </c>
      <c r="H13" s="83">
        <v>1.0</v>
      </c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56</v>
      </c>
      <c r="B14" s="59" t="s">
        <v>185</v>
      </c>
      <c r="C14" s="59" t="s">
        <v>186</v>
      </c>
      <c r="D14" s="59" t="s">
        <v>212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56</v>
      </c>
      <c r="B15" s="67" t="s">
        <v>185</v>
      </c>
      <c r="C15" s="67" t="s">
        <v>186</v>
      </c>
      <c r="D15" s="67" t="s">
        <v>212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56</v>
      </c>
      <c r="B16" s="48" t="s">
        <v>185</v>
      </c>
      <c r="C16" s="48" t="s">
        <v>186</v>
      </c>
      <c r="D16" s="48" t="s">
        <v>198</v>
      </c>
      <c r="E16" s="49" t="s">
        <v>149</v>
      </c>
      <c r="F16" s="50" t="s">
        <v>194</v>
      </c>
      <c r="G16" s="51">
        <v>38.0</v>
      </c>
      <c r="H16" s="52">
        <v>13.0</v>
      </c>
      <c r="I16" s="52">
        <v>7.0</v>
      </c>
      <c r="J16" s="53"/>
      <c r="K16" s="53"/>
      <c r="L16" s="53"/>
      <c r="M16" s="52">
        <v>4.0</v>
      </c>
      <c r="N16" s="52">
        <v>10.0</v>
      </c>
      <c r="O16" s="53"/>
      <c r="P16" s="80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81">
        <v>5.0</v>
      </c>
      <c r="AB16" s="55"/>
      <c r="AC16" s="55"/>
      <c r="AD16" s="81">
        <v>6.0</v>
      </c>
      <c r="AE16" s="55"/>
      <c r="AF16" s="55"/>
      <c r="AG16" s="81" t="s">
        <v>330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56</v>
      </c>
      <c r="B17" s="59" t="s">
        <v>185</v>
      </c>
      <c r="C17" s="59" t="s">
        <v>186</v>
      </c>
      <c r="D17" s="59" t="s">
        <v>198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56</v>
      </c>
      <c r="B18" s="59" t="s">
        <v>185</v>
      </c>
      <c r="C18" s="59" t="s">
        <v>186</v>
      </c>
      <c r="D18" s="59" t="s">
        <v>198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56</v>
      </c>
      <c r="B19" s="59" t="s">
        <v>185</v>
      </c>
      <c r="C19" s="59" t="s">
        <v>186</v>
      </c>
      <c r="D19" s="59" t="s">
        <v>198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56</v>
      </c>
      <c r="B20" s="67" t="s">
        <v>185</v>
      </c>
      <c r="C20" s="67" t="s">
        <v>186</v>
      </c>
      <c r="D20" s="67" t="s">
        <v>198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56</v>
      </c>
      <c r="B21" s="48" t="s">
        <v>185</v>
      </c>
      <c r="C21" s="48" t="s">
        <v>186</v>
      </c>
      <c r="D21" s="48" t="s">
        <v>213</v>
      </c>
      <c r="E21" s="49" t="s">
        <v>149</v>
      </c>
      <c r="F21" s="50" t="s">
        <v>194</v>
      </c>
      <c r="G21" s="51">
        <v>20.0</v>
      </c>
      <c r="H21" s="52">
        <v>4.0</v>
      </c>
      <c r="I21" s="52">
        <v>4.0</v>
      </c>
      <c r="J21" s="53"/>
      <c r="K21" s="53"/>
      <c r="L21" s="53"/>
      <c r="M21" s="53"/>
      <c r="N21" s="52">
        <v>14.0</v>
      </c>
      <c r="O21" s="53"/>
      <c r="P21" s="80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81">
        <v>2.0</v>
      </c>
      <c r="AE21" s="55"/>
      <c r="AF21" s="55"/>
      <c r="AG21" s="81" t="s">
        <v>330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56</v>
      </c>
      <c r="B22" s="59" t="s">
        <v>185</v>
      </c>
      <c r="C22" s="59" t="s">
        <v>186</v>
      </c>
      <c r="D22" s="59" t="s">
        <v>213</v>
      </c>
      <c r="E22" s="39" t="s">
        <v>150</v>
      </c>
      <c r="F22" s="60" t="s">
        <v>195</v>
      </c>
      <c r="G22" s="61">
        <v>1.0</v>
      </c>
      <c r="H22" s="83">
        <v>1.0</v>
      </c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85" t="s">
        <v>331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56</v>
      </c>
      <c r="B23" s="59" t="s">
        <v>185</v>
      </c>
      <c r="C23" s="59" t="s">
        <v>186</v>
      </c>
      <c r="D23" s="59" t="s">
        <v>213</v>
      </c>
      <c r="E23" s="39" t="s">
        <v>151</v>
      </c>
      <c r="F23" s="60" t="s">
        <v>196</v>
      </c>
      <c r="G23" s="61">
        <v>1.0</v>
      </c>
      <c r="H23" s="83">
        <v>1.0</v>
      </c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56</v>
      </c>
      <c r="B24" s="59" t="s">
        <v>185</v>
      </c>
      <c r="C24" s="59" t="s">
        <v>186</v>
      </c>
      <c r="D24" s="59" t="s">
        <v>213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56</v>
      </c>
      <c r="B25" s="67" t="s">
        <v>185</v>
      </c>
      <c r="C25" s="67" t="s">
        <v>186</v>
      </c>
      <c r="D25" s="67" t="s">
        <v>213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56</v>
      </c>
      <c r="B26" s="48" t="s">
        <v>185</v>
      </c>
      <c r="C26" s="48" t="s">
        <v>186</v>
      </c>
      <c r="D26" s="48" t="s">
        <v>326</v>
      </c>
      <c r="E26" s="49" t="s">
        <v>149</v>
      </c>
      <c r="F26" s="50" t="s">
        <v>194</v>
      </c>
      <c r="G26" s="51">
        <v>37.0</v>
      </c>
      <c r="H26" s="52">
        <v>16.0</v>
      </c>
      <c r="I26" s="52">
        <v>12.0</v>
      </c>
      <c r="J26" s="53"/>
      <c r="K26" s="53"/>
      <c r="L26" s="53"/>
      <c r="M26" s="52">
        <v>3.0</v>
      </c>
      <c r="N26" s="52">
        <v>15.0</v>
      </c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81">
        <v>2.0</v>
      </c>
      <c r="AB26" s="55"/>
      <c r="AC26" s="55"/>
      <c r="AD26" s="81">
        <v>1.0</v>
      </c>
      <c r="AE26" s="55"/>
      <c r="AF26" s="55"/>
      <c r="AG26" s="81" t="s">
        <v>330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56</v>
      </c>
      <c r="B27" s="59" t="s">
        <v>185</v>
      </c>
      <c r="C27" s="59" t="s">
        <v>186</v>
      </c>
      <c r="D27" s="59" t="s">
        <v>326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56</v>
      </c>
      <c r="B28" s="59" t="s">
        <v>185</v>
      </c>
      <c r="C28" s="59" t="s">
        <v>186</v>
      </c>
      <c r="D28" s="59" t="s">
        <v>326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56</v>
      </c>
      <c r="B29" s="59" t="s">
        <v>185</v>
      </c>
      <c r="C29" s="59" t="s">
        <v>186</v>
      </c>
      <c r="D29" s="59" t="s">
        <v>326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56</v>
      </c>
      <c r="B30" s="67" t="s">
        <v>185</v>
      </c>
      <c r="C30" s="67" t="s">
        <v>186</v>
      </c>
      <c r="D30" s="67" t="s">
        <v>326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56</v>
      </c>
      <c r="B31" s="48" t="s">
        <v>185</v>
      </c>
      <c r="C31" s="48" t="s">
        <v>186</v>
      </c>
      <c r="D31" s="48" t="s">
        <v>199</v>
      </c>
      <c r="E31" s="49" t="s">
        <v>149</v>
      </c>
      <c r="F31" s="50" t="s">
        <v>194</v>
      </c>
      <c r="G31" s="51">
        <v>39.0</v>
      </c>
      <c r="H31" s="52">
        <v>24.0</v>
      </c>
      <c r="I31" s="52">
        <v>18.0</v>
      </c>
      <c r="J31" s="53"/>
      <c r="K31" s="53"/>
      <c r="L31" s="53"/>
      <c r="M31" s="52">
        <v>4.0</v>
      </c>
      <c r="N31" s="52">
        <v>9.0</v>
      </c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81">
        <v>2.0</v>
      </c>
      <c r="AE31" s="55"/>
      <c r="AF31" s="55"/>
      <c r="AG31" s="81" t="s">
        <v>330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56</v>
      </c>
      <c r="B32" s="59" t="s">
        <v>185</v>
      </c>
      <c r="C32" s="59" t="s">
        <v>186</v>
      </c>
      <c r="D32" s="59" t="s">
        <v>199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56</v>
      </c>
      <c r="B33" s="59" t="s">
        <v>185</v>
      </c>
      <c r="C33" s="59" t="s">
        <v>186</v>
      </c>
      <c r="D33" s="59" t="s">
        <v>199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56</v>
      </c>
      <c r="B34" s="59" t="s">
        <v>185</v>
      </c>
      <c r="C34" s="59" t="s">
        <v>186</v>
      </c>
      <c r="D34" s="59" t="s">
        <v>199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56</v>
      </c>
      <c r="B35" s="67" t="s">
        <v>185</v>
      </c>
      <c r="C35" s="67" t="s">
        <v>186</v>
      </c>
      <c r="D35" s="67" t="s">
        <v>199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56</v>
      </c>
      <c r="B36" s="48" t="s">
        <v>185</v>
      </c>
      <c r="C36" s="48" t="s">
        <v>186</v>
      </c>
      <c r="D36" s="48" t="s">
        <v>218</v>
      </c>
      <c r="E36" s="49" t="s">
        <v>149</v>
      </c>
      <c r="F36" s="50" t="s">
        <v>194</v>
      </c>
      <c r="G36" s="51">
        <v>24.0</v>
      </c>
      <c r="H36" s="52">
        <v>7.0</v>
      </c>
      <c r="I36" s="52">
        <v>6.0</v>
      </c>
      <c r="J36" s="53"/>
      <c r="K36" s="53"/>
      <c r="L36" s="53"/>
      <c r="M36" s="53"/>
      <c r="N36" s="52">
        <v>6.0</v>
      </c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81">
        <v>3.0</v>
      </c>
      <c r="AB36" s="55"/>
      <c r="AC36" s="55"/>
      <c r="AD36" s="81">
        <v>8.0</v>
      </c>
      <c r="AE36" s="55"/>
      <c r="AF36" s="55"/>
      <c r="AG36" s="81" t="s">
        <v>330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56</v>
      </c>
      <c r="B37" s="59" t="s">
        <v>185</v>
      </c>
      <c r="C37" s="59" t="s">
        <v>186</v>
      </c>
      <c r="D37" s="59" t="s">
        <v>218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56</v>
      </c>
      <c r="B38" s="59" t="s">
        <v>185</v>
      </c>
      <c r="C38" s="59" t="s">
        <v>186</v>
      </c>
      <c r="D38" s="59" t="s">
        <v>218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56</v>
      </c>
      <c r="B39" s="59" t="s">
        <v>185</v>
      </c>
      <c r="C39" s="59" t="s">
        <v>186</v>
      </c>
      <c r="D39" s="59" t="s">
        <v>218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56</v>
      </c>
      <c r="B40" s="67" t="s">
        <v>185</v>
      </c>
      <c r="C40" s="67" t="s">
        <v>186</v>
      </c>
      <c r="D40" s="67" t="s">
        <v>218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56</v>
      </c>
      <c r="B41" s="48" t="s">
        <v>185</v>
      </c>
      <c r="C41" s="48" t="s">
        <v>186</v>
      </c>
      <c r="D41" s="48" t="s">
        <v>259</v>
      </c>
      <c r="E41" s="49" t="s">
        <v>149</v>
      </c>
      <c r="F41" s="50" t="s">
        <v>194</v>
      </c>
      <c r="G41" s="51">
        <v>38.0</v>
      </c>
      <c r="H41" s="52">
        <v>26.0</v>
      </c>
      <c r="I41" s="52">
        <v>11.0</v>
      </c>
      <c r="J41" s="53"/>
      <c r="K41" s="53"/>
      <c r="L41" s="53"/>
      <c r="M41" s="52">
        <v>1.0</v>
      </c>
      <c r="N41" s="52">
        <v>6.0</v>
      </c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81">
        <v>1.0</v>
      </c>
      <c r="AB41" s="55"/>
      <c r="AC41" s="55"/>
      <c r="AD41" s="81">
        <v>4.0</v>
      </c>
      <c r="AE41" s="55"/>
      <c r="AF41" s="55"/>
      <c r="AG41" s="81" t="s">
        <v>330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56</v>
      </c>
      <c r="B42" s="59" t="s">
        <v>185</v>
      </c>
      <c r="C42" s="59" t="s">
        <v>186</v>
      </c>
      <c r="D42" s="59" t="s">
        <v>259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56</v>
      </c>
      <c r="B43" s="59" t="s">
        <v>185</v>
      </c>
      <c r="C43" s="59" t="s">
        <v>186</v>
      </c>
      <c r="D43" s="59" t="s">
        <v>259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56</v>
      </c>
      <c r="B44" s="59" t="s">
        <v>185</v>
      </c>
      <c r="C44" s="59" t="s">
        <v>186</v>
      </c>
      <c r="D44" s="59" t="s">
        <v>259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56</v>
      </c>
      <c r="B45" s="67" t="s">
        <v>185</v>
      </c>
      <c r="C45" s="67" t="s">
        <v>186</v>
      </c>
      <c r="D45" s="67" t="s">
        <v>259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56</v>
      </c>
      <c r="B46" s="48" t="s">
        <v>185</v>
      </c>
      <c r="C46" s="48" t="s">
        <v>186</v>
      </c>
      <c r="D46" s="48" t="s">
        <v>200</v>
      </c>
      <c r="E46" s="49" t="s">
        <v>149</v>
      </c>
      <c r="F46" s="50" t="s">
        <v>194</v>
      </c>
      <c r="G46" s="51">
        <v>22.0</v>
      </c>
      <c r="H46" s="52">
        <v>16.0</v>
      </c>
      <c r="I46" s="52">
        <v>14.0</v>
      </c>
      <c r="J46" s="53"/>
      <c r="K46" s="53"/>
      <c r="L46" s="53"/>
      <c r="M46" s="52">
        <v>2.0</v>
      </c>
      <c r="N46" s="52">
        <v>2.0</v>
      </c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81">
        <v>2.0</v>
      </c>
      <c r="AB46" s="55"/>
      <c r="AC46" s="55"/>
      <c r="AD46" s="55"/>
      <c r="AE46" s="55"/>
      <c r="AF46" s="55"/>
      <c r="AG46" s="81" t="s">
        <v>330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56</v>
      </c>
      <c r="B47" s="59" t="s">
        <v>185</v>
      </c>
      <c r="C47" s="59" t="s">
        <v>186</v>
      </c>
      <c r="D47" s="59" t="s">
        <v>200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56</v>
      </c>
      <c r="B48" s="59" t="s">
        <v>185</v>
      </c>
      <c r="C48" s="59" t="s">
        <v>186</v>
      </c>
      <c r="D48" s="59" t="s">
        <v>200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56</v>
      </c>
      <c r="B49" s="59" t="s">
        <v>185</v>
      </c>
      <c r="C49" s="59" t="s">
        <v>186</v>
      </c>
      <c r="D49" s="59" t="s">
        <v>200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56</v>
      </c>
      <c r="B50" s="67" t="s">
        <v>185</v>
      </c>
      <c r="C50" s="67" t="s">
        <v>186</v>
      </c>
      <c r="D50" s="67" t="s">
        <v>200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56</v>
      </c>
      <c r="B51" s="48" t="s">
        <v>185</v>
      </c>
      <c r="C51" s="48" t="s">
        <v>186</v>
      </c>
      <c r="D51" s="48" t="s">
        <v>222</v>
      </c>
      <c r="E51" s="49" t="s">
        <v>149</v>
      </c>
      <c r="F51" s="50" t="s">
        <v>194</v>
      </c>
      <c r="G51" s="51">
        <v>9.0</v>
      </c>
      <c r="H51" s="52">
        <v>9.0</v>
      </c>
      <c r="I51" s="52">
        <v>6.0</v>
      </c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81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56</v>
      </c>
      <c r="B52" s="59" t="s">
        <v>185</v>
      </c>
      <c r="C52" s="59" t="s">
        <v>186</v>
      </c>
      <c r="D52" s="59" t="s">
        <v>222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56</v>
      </c>
      <c r="B53" s="59" t="s">
        <v>185</v>
      </c>
      <c r="C53" s="59" t="s">
        <v>186</v>
      </c>
      <c r="D53" s="59" t="s">
        <v>222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56</v>
      </c>
      <c r="B54" s="59" t="s">
        <v>185</v>
      </c>
      <c r="C54" s="59" t="s">
        <v>186</v>
      </c>
      <c r="D54" s="59" t="s">
        <v>222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56</v>
      </c>
      <c r="B55" s="67" t="s">
        <v>185</v>
      </c>
      <c r="C55" s="67" t="s">
        <v>186</v>
      </c>
      <c r="D55" s="67" t="s">
        <v>222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56</v>
      </c>
      <c r="B56" s="48" t="s">
        <v>185</v>
      </c>
      <c r="C56" s="48" t="s">
        <v>186</v>
      </c>
      <c r="D56" s="48" t="s">
        <v>332</v>
      </c>
      <c r="E56" s="49" t="s">
        <v>149</v>
      </c>
      <c r="F56" s="50" t="s">
        <v>194</v>
      </c>
      <c r="G56" s="51">
        <v>24.0</v>
      </c>
      <c r="H56" s="52">
        <v>13.0</v>
      </c>
      <c r="I56" s="52">
        <v>10.0</v>
      </c>
      <c r="J56" s="53"/>
      <c r="K56" s="53"/>
      <c r="L56" s="53"/>
      <c r="M56" s="52">
        <v>2.0</v>
      </c>
      <c r="N56" s="52">
        <v>0.0</v>
      </c>
      <c r="O56" s="53"/>
      <c r="P56" s="80">
        <v>1.0</v>
      </c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81">
        <v>2.0</v>
      </c>
      <c r="AB56" s="55"/>
      <c r="AC56" s="55"/>
      <c r="AD56" s="81">
        <v>6.0</v>
      </c>
      <c r="AE56" s="55"/>
      <c r="AF56" s="55"/>
      <c r="AG56" s="81" t="s">
        <v>330</v>
      </c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56</v>
      </c>
      <c r="B57" s="59" t="s">
        <v>185</v>
      </c>
      <c r="C57" s="59" t="s">
        <v>186</v>
      </c>
      <c r="D57" s="59" t="s">
        <v>332</v>
      </c>
      <c r="E57" s="39" t="s">
        <v>150</v>
      </c>
      <c r="F57" s="60" t="s">
        <v>195</v>
      </c>
      <c r="G57" s="61">
        <v>1.0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85">
        <v>1.0</v>
      </c>
      <c r="AB57" s="64"/>
      <c r="AC57" s="64"/>
      <c r="AD57" s="64"/>
      <c r="AE57" s="64"/>
      <c r="AF57" s="64"/>
      <c r="AG57" s="85" t="s">
        <v>333</v>
      </c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56</v>
      </c>
      <c r="B58" s="59" t="s">
        <v>185</v>
      </c>
      <c r="C58" s="59" t="s">
        <v>186</v>
      </c>
      <c r="D58" s="59" t="s">
        <v>332</v>
      </c>
      <c r="E58" s="39" t="s">
        <v>151</v>
      </c>
      <c r="F58" s="60" t="s">
        <v>196</v>
      </c>
      <c r="G58" s="61">
        <v>1.0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85">
        <v>1.0</v>
      </c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56</v>
      </c>
      <c r="B59" s="59" t="s">
        <v>185</v>
      </c>
      <c r="C59" s="59" t="s">
        <v>186</v>
      </c>
      <c r="D59" s="59" t="s">
        <v>332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56</v>
      </c>
      <c r="B60" s="67" t="s">
        <v>185</v>
      </c>
      <c r="C60" s="67" t="s">
        <v>186</v>
      </c>
      <c r="D60" s="67" t="s">
        <v>332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56</v>
      </c>
      <c r="B61" s="48" t="s">
        <v>185</v>
      </c>
      <c r="C61" s="48" t="s">
        <v>186</v>
      </c>
      <c r="D61" s="48" t="s">
        <v>334</v>
      </c>
      <c r="E61" s="49" t="s">
        <v>149</v>
      </c>
      <c r="F61" s="50" t="s">
        <v>194</v>
      </c>
      <c r="G61" s="51">
        <v>19.0</v>
      </c>
      <c r="H61" s="52">
        <v>8.0</v>
      </c>
      <c r="I61" s="53"/>
      <c r="J61" s="53"/>
      <c r="K61" s="53"/>
      <c r="L61" s="53"/>
      <c r="M61" s="52">
        <v>1.0</v>
      </c>
      <c r="N61" s="52">
        <v>3.0</v>
      </c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81">
        <v>7.0</v>
      </c>
      <c r="AE61" s="55"/>
      <c r="AF61" s="55"/>
      <c r="AG61" s="81" t="s">
        <v>330</v>
      </c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56</v>
      </c>
      <c r="B62" s="59" t="s">
        <v>185</v>
      </c>
      <c r="C62" s="59" t="s">
        <v>186</v>
      </c>
      <c r="D62" s="59" t="s">
        <v>334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56</v>
      </c>
      <c r="B63" s="59" t="s">
        <v>185</v>
      </c>
      <c r="C63" s="59" t="s">
        <v>186</v>
      </c>
      <c r="D63" s="59" t="s">
        <v>334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56</v>
      </c>
      <c r="B64" s="59" t="s">
        <v>185</v>
      </c>
      <c r="C64" s="59" t="s">
        <v>186</v>
      </c>
      <c r="D64" s="59" t="s">
        <v>334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56</v>
      </c>
      <c r="B65" s="67" t="s">
        <v>185</v>
      </c>
      <c r="C65" s="67" t="s">
        <v>186</v>
      </c>
      <c r="D65" s="67" t="s">
        <v>334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56</v>
      </c>
      <c r="B66" s="48" t="s">
        <v>185</v>
      </c>
      <c r="C66" s="48" t="s">
        <v>186</v>
      </c>
      <c r="D66" s="48" t="s">
        <v>335</v>
      </c>
      <c r="E66" s="49" t="s">
        <v>149</v>
      </c>
      <c r="F66" s="50" t="s">
        <v>194</v>
      </c>
      <c r="G66" s="51">
        <v>16.0</v>
      </c>
      <c r="H66" s="52">
        <v>16.0</v>
      </c>
      <c r="I66" s="52">
        <v>15.0</v>
      </c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проверка пройдена</v>
      </c>
      <c r="AI66" s="57">
        <f t="shared" si="4"/>
        <v>1</v>
      </c>
    </row>
    <row r="67" ht="14.25" customHeight="1">
      <c r="A67" s="82" t="s">
        <v>56</v>
      </c>
      <c r="B67" s="59" t="s">
        <v>185</v>
      </c>
      <c r="C67" s="59" t="s">
        <v>186</v>
      </c>
      <c r="D67" s="59" t="s">
        <v>335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56</v>
      </c>
      <c r="B68" s="59" t="s">
        <v>185</v>
      </c>
      <c r="C68" s="59" t="s">
        <v>186</v>
      </c>
      <c r="D68" s="59" t="s">
        <v>335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56</v>
      </c>
      <c r="B69" s="59" t="s">
        <v>185</v>
      </c>
      <c r="C69" s="59" t="s">
        <v>186</v>
      </c>
      <c r="D69" s="59" t="s">
        <v>335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56</v>
      </c>
      <c r="B70" s="67" t="s">
        <v>185</v>
      </c>
      <c r="C70" s="67" t="s">
        <v>186</v>
      </c>
      <c r="D70" s="67" t="s">
        <v>335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56</v>
      </c>
      <c r="B71" s="48" t="s">
        <v>185</v>
      </c>
      <c r="C71" s="48" t="s">
        <v>186</v>
      </c>
      <c r="D71" s="48" t="s">
        <v>247</v>
      </c>
      <c r="E71" s="49" t="s">
        <v>149</v>
      </c>
      <c r="F71" s="50" t="s">
        <v>194</v>
      </c>
      <c r="G71" s="51">
        <v>24.0</v>
      </c>
      <c r="H71" s="52">
        <v>11.0</v>
      </c>
      <c r="I71" s="53"/>
      <c r="J71" s="53"/>
      <c r="K71" s="53"/>
      <c r="L71" s="53"/>
      <c r="M71" s="53"/>
      <c r="N71" s="52">
        <v>9.0</v>
      </c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81">
        <v>2.0</v>
      </c>
      <c r="AB71" s="55"/>
      <c r="AC71" s="55"/>
      <c r="AD71" s="81">
        <v>2.0</v>
      </c>
      <c r="AE71" s="55"/>
      <c r="AF71" s="55"/>
      <c r="AG71" s="81" t="s">
        <v>330</v>
      </c>
      <c r="AH71" s="56" t="str">
        <f t="shared" si="3"/>
        <v>проверка пройдена</v>
      </c>
      <c r="AI71" s="57">
        <f t="shared" si="4"/>
        <v>1</v>
      </c>
    </row>
    <row r="72" ht="14.25" customHeight="1">
      <c r="A72" s="82" t="s">
        <v>56</v>
      </c>
      <c r="B72" s="59" t="s">
        <v>185</v>
      </c>
      <c r="C72" s="59" t="s">
        <v>186</v>
      </c>
      <c r="D72" s="59" t="s">
        <v>247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56</v>
      </c>
      <c r="B73" s="59" t="s">
        <v>185</v>
      </c>
      <c r="C73" s="59" t="s">
        <v>186</v>
      </c>
      <c r="D73" s="59" t="s">
        <v>247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56</v>
      </c>
      <c r="B74" s="59" t="s">
        <v>185</v>
      </c>
      <c r="C74" s="59" t="s">
        <v>186</v>
      </c>
      <c r="D74" s="59" t="s">
        <v>247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56</v>
      </c>
      <c r="B75" s="67" t="s">
        <v>185</v>
      </c>
      <c r="C75" s="67" t="s">
        <v>186</v>
      </c>
      <c r="D75" s="67" t="s">
        <v>247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56</v>
      </c>
      <c r="B76" s="48" t="s">
        <v>185</v>
      </c>
      <c r="C76" s="48" t="s">
        <v>186</v>
      </c>
      <c r="D76" s="48" t="s">
        <v>203</v>
      </c>
      <c r="E76" s="49" t="s">
        <v>149</v>
      </c>
      <c r="F76" s="50" t="s">
        <v>194</v>
      </c>
      <c r="G76" s="51">
        <v>21.0</v>
      </c>
      <c r="H76" s="52">
        <v>8.0</v>
      </c>
      <c r="I76" s="53"/>
      <c r="J76" s="53"/>
      <c r="K76" s="53"/>
      <c r="L76" s="53"/>
      <c r="M76" s="52">
        <v>1.0</v>
      </c>
      <c r="N76" s="52">
        <v>5.0</v>
      </c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81">
        <v>7.0</v>
      </c>
      <c r="AE76" s="55"/>
      <c r="AF76" s="55"/>
      <c r="AG76" s="81" t="s">
        <v>330</v>
      </c>
      <c r="AH76" s="56" t="str">
        <f t="shared" si="3"/>
        <v>проверка пройдена</v>
      </c>
      <c r="AI76" s="57">
        <f t="shared" si="4"/>
        <v>1</v>
      </c>
    </row>
    <row r="77" ht="14.25" customHeight="1">
      <c r="A77" s="82" t="s">
        <v>56</v>
      </c>
      <c r="B77" s="59" t="s">
        <v>185</v>
      </c>
      <c r="C77" s="59" t="s">
        <v>186</v>
      </c>
      <c r="D77" s="59" t="s">
        <v>203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56</v>
      </c>
      <c r="B78" s="59" t="s">
        <v>185</v>
      </c>
      <c r="C78" s="59" t="s">
        <v>186</v>
      </c>
      <c r="D78" s="59" t="s">
        <v>203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56</v>
      </c>
      <c r="B79" s="59" t="s">
        <v>185</v>
      </c>
      <c r="C79" s="59" t="s">
        <v>186</v>
      </c>
      <c r="D79" s="59" t="s">
        <v>203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56</v>
      </c>
      <c r="B80" s="67" t="s">
        <v>185</v>
      </c>
      <c r="C80" s="67" t="s">
        <v>186</v>
      </c>
      <c r="D80" s="67" t="s">
        <v>203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горно-металлургический колледж им. Е.А. и М.Е. Черепановых" location="48!A1" ref="A3"/>
    <hyperlink display="ГАПОУ СО Нижнетагильский горно-металлургический колледж им. Е.А. и М.Е. Черепановых" location="48!A1" ref="A10"/>
    <hyperlink display="ГАПОУ СО Нижнетагильский горно-металлургический колледж им. Е.А. и М.Е. Черепановых" location="48!A1" ref="A11"/>
    <hyperlink display="ГАПОУ СО Нижнетагильский горно-металлургический колледж им. Е.А. и М.Е. Черепановых" location="48!A1" ref="A12"/>
    <hyperlink display="ГАПОУ СО Нижнетагильский горно-металлургический колледж им. Е.А. и М.Е. Черепановых" location="48!A1" ref="A13"/>
    <hyperlink display="ГАПОУ СО Нижнетагильский горно-металлургический колледж им. Е.А. и М.Е. Черепановых" location="48!A1" ref="A14"/>
    <hyperlink display="ГАПОУ СО Нижнетагильский горно-металлургический колледж им. Е.А. и М.Е. Черепановых" location="48!A1" ref="A15"/>
    <hyperlink display="ГАПОУ СО Нижнетагильский горно-металлургический колледж им. Е.А. и М.Е. Черепановых" location="48!A1" ref="A16"/>
    <hyperlink display="ГАПОУ СО Нижнетагильский горно-металлургический колледж им. Е.А. и М.Е. Черепановых" location="48!A1" ref="A17"/>
    <hyperlink display="ГАПОУ СО Нижнетагильский горно-металлургический колледж им. Е.А. и М.Е. Черепановых" location="48!A1" ref="A18"/>
    <hyperlink display="ГАПОУ СО Нижнетагильский горно-металлургический колледж им. Е.А. и М.Е. Черепановых" location="48!A1" ref="A19"/>
    <hyperlink display="ГАПОУ СО Нижнетагильский горно-металлургический колледж им. Е.А. и М.Е. Черепановых" location="48!A1" ref="A20"/>
    <hyperlink display="ГАПОУ СО Нижнетагильский горно-металлургический колледж им. Е.А. и М.Е. Черепановых" location="48!A1" ref="A21"/>
    <hyperlink display="ГАПОУ СО Нижнетагильский горно-металлургический колледж им. Е.А. и М.Е. Черепановых" location="48!A1" ref="A22"/>
    <hyperlink display="ГАПОУ СО Нижнетагильский горно-металлургический колледж им. Е.А. и М.Е. Черепановых" location="48!A1" ref="A23"/>
    <hyperlink display="ГАПОУ СО Нижнетагильский горно-металлургический колледж им. Е.А. и М.Е. Черепановых" location="48!A1" ref="A24"/>
    <hyperlink display="ГАПОУ СО Нижнетагильский горно-металлургический колледж им. Е.А. и М.Е. Черепановых" location="48!A1" ref="A25"/>
    <hyperlink display="ГАПОУ СО Нижнетагильский горно-металлургический колледж им. Е.А. и М.Е. Черепановых" location="48!A1" ref="A26"/>
    <hyperlink display="ГАПОУ СО Нижнетагильский горно-металлургический колледж им. Е.А. и М.Е. Черепановых" location="48!A1" ref="A27"/>
    <hyperlink display="ГАПОУ СО Нижнетагильский горно-металлургический колледж им. Е.А. и М.Е. Черепановых" location="48!A1" ref="A28"/>
    <hyperlink display="ГАПОУ СО Нижнетагильский горно-металлургический колледж им. Е.А. и М.Е. Черепановых" location="48!A1" ref="A29"/>
    <hyperlink display="ГАПОУ СО Нижнетагильский горно-металлургический колледж им. Е.А. и М.Е. Черепановых" location="48!A1" ref="A30"/>
    <hyperlink display="ГАПОУ СО Нижнетагильский горно-металлургический колледж им. Е.А. и М.Е. Черепановых" location="48!A1" ref="A31"/>
    <hyperlink display="ГАПОУ СО Нижнетагильский горно-металлургический колледж им. Е.А. и М.Е. Черепановых" location="48!A1" ref="A32"/>
    <hyperlink display="ГАПОУ СО Нижнетагильский горно-металлургический колледж им. Е.А. и М.Е. Черепановых" location="48!A1" ref="A33"/>
    <hyperlink display="ГАПОУ СО Нижнетагильский горно-металлургический колледж им. Е.А. и М.Е. Черепановых" location="48!A1" ref="A34"/>
    <hyperlink display="ГАПОУ СО Нижнетагильский горно-металлургический колледж им. Е.А. и М.Е. Черепановых" location="48!A1" ref="A35"/>
    <hyperlink display="ГАПОУ СО Нижнетагильский горно-металлургический колледж им. Е.А. и М.Е. Черепановых" location="48!A1" ref="A36"/>
    <hyperlink display="ГАПОУ СО Нижнетагильский горно-металлургический колледж им. Е.А. и М.Е. Черепановых" location="48!A1" ref="A37"/>
    <hyperlink display="ГАПОУ СО Нижнетагильский горно-металлургический колледж им. Е.А. и М.Е. Черепановых" location="48!A1" ref="A38"/>
    <hyperlink display="ГАПОУ СО Нижнетагильский горно-металлургический колледж им. Е.А. и М.Е. Черепановых" location="48!A1" ref="A39"/>
    <hyperlink display="ГАПОУ СО Нижнетагильский горно-металлургический колледж им. Е.А. и М.Е. Черепановых" location="48!A1" ref="A40"/>
    <hyperlink display="ГАПОУ СО Нижнетагильский горно-металлургический колледж им. Е.А. и М.Е. Черепановых" location="48!A1" ref="A41"/>
    <hyperlink display="ГАПОУ СО Нижнетагильский горно-металлургический колледж им. Е.А. и М.Е. Черепановых" location="48!A1" ref="A42"/>
    <hyperlink display="ГАПОУ СО Нижнетагильский горно-металлургический колледж им. Е.А. и М.Е. Черепановых" location="48!A1" ref="A43"/>
    <hyperlink display="ГАПОУ СО Нижнетагильский горно-металлургический колледж им. Е.А. и М.Е. Черепановых" location="48!A1" ref="A44"/>
    <hyperlink display="ГАПОУ СО Нижнетагильский горно-металлургический колледж им. Е.А. и М.Е. Черепановых" location="48!A1" ref="A45"/>
    <hyperlink display="ГАПОУ СО Нижнетагильский горно-металлургический колледж им. Е.А. и М.Е. Черепановых" location="48!A1" ref="A46"/>
    <hyperlink display="ГАПОУ СО Нижнетагильский горно-металлургический колледж им. Е.А. и М.Е. Черепановых" location="48!A1" ref="A47"/>
    <hyperlink display="ГАПОУ СО Нижнетагильский горно-металлургический колледж им. Е.А. и М.Е. Черепановых" location="48!A1" ref="A48"/>
    <hyperlink display="ГАПОУ СО Нижнетагильский горно-металлургический колледж им. Е.А. и М.Е. Черепановых" location="48!A1" ref="A49"/>
    <hyperlink display="ГАПОУ СО Нижнетагильский горно-металлургический колледж им. Е.А. и М.Е. Черепановых" location="48!A1" ref="A50"/>
    <hyperlink display="ГАПОУ СО Нижнетагильский горно-металлургический колледж им. Е.А. и М.Е. Черепановых" location="48!A1" ref="A51"/>
    <hyperlink display="ГАПОУ СО Нижнетагильский горно-металлургический колледж им. Е.А. и М.Е. Черепановых" location="48!A1" ref="A52"/>
    <hyperlink display="ГАПОУ СО Нижнетагильский горно-металлургический колледж им. Е.А. и М.Е. Черепановых" location="48!A1" ref="A53"/>
    <hyperlink display="ГАПОУ СО Нижнетагильский горно-металлургический колледж им. Е.А. и М.Е. Черепановых" location="48!A1" ref="A54"/>
    <hyperlink display="ГАПОУ СО Нижнетагильский горно-металлургический колледж им. Е.А. и М.Е. Черепановых" location="48!A1" ref="A55"/>
    <hyperlink display="ГАПОУ СО Нижнетагильский горно-металлургический колледж им. Е.А. и М.Е. Черепановых" location="48!A1" ref="A56"/>
    <hyperlink display="ГАПОУ СО Нижнетагильский горно-металлургический колледж им. Е.А. и М.Е. Черепановых" location="48!A1" ref="A57"/>
    <hyperlink display="ГАПОУ СО Нижнетагильский горно-металлургический колледж им. Е.А. и М.Е. Черепановых" location="48!A1" ref="A58"/>
    <hyperlink display="ГАПОУ СО Нижнетагильский горно-металлургический колледж им. Е.А. и М.Е. Черепановых" location="48!A1" ref="A59"/>
    <hyperlink display="ГАПОУ СО Нижнетагильский горно-металлургический колледж им. Е.А. и М.Е. Черепановых" location="48!A1" ref="A60"/>
    <hyperlink display="ГАПОУ СО Нижнетагильский горно-металлургический колледж им. Е.А. и М.Е. Черепановых" location="48!A1" ref="A61"/>
    <hyperlink display="ГАПОУ СО Нижнетагильский горно-металлургический колледж им. Е.А. и М.Е. Черепановых" location="48!A1" ref="A62"/>
    <hyperlink display="ГАПОУ СО Нижнетагильский горно-металлургический колледж им. Е.А. и М.Е. Черепановых" location="48!A1" ref="A63"/>
    <hyperlink display="ГАПОУ СО Нижнетагильский горно-металлургический колледж им. Е.А. и М.Е. Черепановых" location="48!A1" ref="A64"/>
    <hyperlink display="ГАПОУ СО Нижнетагильский горно-металлургический колледж им. Е.А. и М.Е. Черепановых" location="48!A1" ref="A65"/>
    <hyperlink display="ГАПОУ СО Нижнетагильский горно-металлургический колледж им. Е.А. и М.Е. Черепановых" location="48!A1" ref="A66"/>
    <hyperlink display="ГАПОУ СО Нижнетагильский горно-металлургический колледж им. Е.А. и М.Е. Черепановых" location="48!A1" ref="A67"/>
    <hyperlink display="ГАПОУ СО Нижнетагильский горно-металлургический колледж им. Е.А. и М.Е. Черепановых" location="48!A1" ref="A68"/>
    <hyperlink display="ГАПОУ СО Нижнетагильский горно-металлургический колледж им. Е.А. и М.Е. Черепановых" location="48!A1" ref="A69"/>
    <hyperlink display="ГАПОУ СО Нижнетагильский горно-металлургический колледж им. Е.А. и М.Е. Черепановых" location="48!A1" ref="A70"/>
    <hyperlink display="ГАПОУ СО Нижнетагильский горно-металлургический колледж им. Е.А. и М.Е. Черепановых" location="48!A1" ref="A71"/>
    <hyperlink display="ГАПОУ СО Нижнетагильский горно-металлургический колледж им. Е.А. и М.Е. Черепановых" location="48!A1" ref="A72"/>
    <hyperlink display="ГАПОУ СО Нижнетагильский горно-металлургический колледж им. Е.А. и М.Е. Черепановых" location="48!A1" ref="A73"/>
    <hyperlink display="ГАПОУ СО Нижнетагильский горно-металлургический колледж им. Е.А. и М.Е. Черепановых" location="48!A1" ref="A74"/>
    <hyperlink display="ГАПОУ СО Нижнетагильский горно-металлургический колледж им. Е.А. и М.Е. Черепановых" location="48!A1" ref="A75"/>
    <hyperlink display="ГАПОУ СО Нижнетагильский горно-металлургический колледж им. Е.А. и М.Е. Черепановых" location="48!A1" ref="A76"/>
    <hyperlink display="ГАПОУ СО Нижнетагильский горно-металлургический колледж им. Е.А. и М.Е. Черепановых" location="48!A1" ref="A77"/>
    <hyperlink display="ГАПОУ СО Нижнетагильский горно-металлургический колледж им. Е.А. и М.Е. Черепановых" location="48!A1" ref="A78"/>
    <hyperlink display="ГАПОУ СО Нижнетагильский горно-металлургический колледж им. Е.А. и М.Е. Черепановых" location="48!A1" ref="A79"/>
    <hyperlink display="ГАПОУ СО Нижнетагильский горно-металлургический колледж им. Е.А. и М.Е. Черепановых" location="48!A1" ref="A80"/>
  </hyperlink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SUM(G11,G16,G21,G26,G31,G36,G41,G46,G51,G56,G61,G66,G71)</f>
        <v>316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COUNTIF(AI11:AI75,"2")</f>
        <v>13</v>
      </c>
    </row>
    <row r="11" ht="14.25" customHeight="1">
      <c r="A11" s="79" t="s">
        <v>12</v>
      </c>
      <c r="B11" s="48" t="s">
        <v>185</v>
      </c>
      <c r="C11" s="48" t="s">
        <v>186</v>
      </c>
      <c r="D11" s="48" t="s">
        <v>198</v>
      </c>
      <c r="E11" s="49" t="s">
        <v>149</v>
      </c>
      <c r="F11" s="50" t="s">
        <v>188</v>
      </c>
      <c r="G11" s="51">
        <v>12.0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7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75" si="4">IF(AH11="проверка пройдена",1,2)</f>
        <v>2</v>
      </c>
    </row>
    <row r="12" ht="14.25" customHeight="1">
      <c r="A12" s="82" t="s">
        <v>12</v>
      </c>
      <c r="B12" s="59" t="s">
        <v>185</v>
      </c>
      <c r="C12" s="59" t="s">
        <v>186</v>
      </c>
      <c r="D12" s="59" t="s">
        <v>198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12</v>
      </c>
      <c r="B13" s="59" t="s">
        <v>185</v>
      </c>
      <c r="C13" s="59" t="s">
        <v>186</v>
      </c>
      <c r="D13" s="59" t="s">
        <v>198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12</v>
      </c>
      <c r="B14" s="59" t="s">
        <v>185</v>
      </c>
      <c r="C14" s="59" t="s">
        <v>186</v>
      </c>
      <c r="D14" s="59" t="s">
        <v>198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12</v>
      </c>
      <c r="B15" s="67" t="s">
        <v>185</v>
      </c>
      <c r="C15" s="67" t="s">
        <v>186</v>
      </c>
      <c r="D15" s="67" t="s">
        <v>198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12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45.0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12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12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12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12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12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12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12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12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12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12</v>
      </c>
      <c r="B26" s="48" t="s">
        <v>185</v>
      </c>
      <c r="C26" s="48" t="s">
        <v>186</v>
      </c>
      <c r="D26" s="48" t="s">
        <v>219</v>
      </c>
      <c r="E26" s="49" t="s">
        <v>149</v>
      </c>
      <c r="F26" s="50" t="s">
        <v>194</v>
      </c>
      <c r="G26" s="51">
        <v>23.0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12</v>
      </c>
      <c r="B27" s="59" t="s">
        <v>185</v>
      </c>
      <c r="C27" s="59" t="s">
        <v>186</v>
      </c>
      <c r="D27" s="59" t="s">
        <v>219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12</v>
      </c>
      <c r="B28" s="59" t="s">
        <v>185</v>
      </c>
      <c r="C28" s="59" t="s">
        <v>186</v>
      </c>
      <c r="D28" s="59" t="s">
        <v>219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12</v>
      </c>
      <c r="B29" s="59" t="s">
        <v>185</v>
      </c>
      <c r="C29" s="59" t="s">
        <v>186</v>
      </c>
      <c r="D29" s="59" t="s">
        <v>219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12</v>
      </c>
      <c r="B30" s="67" t="s">
        <v>185</v>
      </c>
      <c r="C30" s="67" t="s">
        <v>186</v>
      </c>
      <c r="D30" s="67" t="s">
        <v>219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12</v>
      </c>
      <c r="B31" s="48" t="s">
        <v>185</v>
      </c>
      <c r="C31" s="48" t="s">
        <v>186</v>
      </c>
      <c r="D31" s="48" t="s">
        <v>220</v>
      </c>
      <c r="E31" s="49" t="s">
        <v>149</v>
      </c>
      <c r="F31" s="50" t="s">
        <v>194</v>
      </c>
      <c r="G31" s="51">
        <v>25.0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12</v>
      </c>
      <c r="B32" s="59" t="s">
        <v>185</v>
      </c>
      <c r="C32" s="59" t="s">
        <v>186</v>
      </c>
      <c r="D32" s="59" t="s">
        <v>220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12</v>
      </c>
      <c r="B33" s="59" t="s">
        <v>185</v>
      </c>
      <c r="C33" s="59" t="s">
        <v>186</v>
      </c>
      <c r="D33" s="59" t="s">
        <v>220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12</v>
      </c>
      <c r="B34" s="59" t="s">
        <v>185</v>
      </c>
      <c r="C34" s="59" t="s">
        <v>186</v>
      </c>
      <c r="D34" s="59" t="s">
        <v>220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12</v>
      </c>
      <c r="B35" s="67" t="s">
        <v>185</v>
      </c>
      <c r="C35" s="67" t="s">
        <v>186</v>
      </c>
      <c r="D35" s="67" t="s">
        <v>220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12</v>
      </c>
      <c r="B36" s="48" t="s">
        <v>185</v>
      </c>
      <c r="C36" s="48" t="s">
        <v>186</v>
      </c>
      <c r="D36" s="48" t="s">
        <v>221</v>
      </c>
      <c r="E36" s="49" t="s">
        <v>149</v>
      </c>
      <c r="F36" s="50" t="s">
        <v>194</v>
      </c>
      <c r="G36" s="51">
        <v>24.0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12</v>
      </c>
      <c r="B37" s="59" t="s">
        <v>185</v>
      </c>
      <c r="C37" s="59" t="s">
        <v>186</v>
      </c>
      <c r="D37" s="59" t="s">
        <v>221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12</v>
      </c>
      <c r="B38" s="59" t="s">
        <v>185</v>
      </c>
      <c r="C38" s="59" t="s">
        <v>186</v>
      </c>
      <c r="D38" s="59" t="s">
        <v>221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12</v>
      </c>
      <c r="B39" s="59" t="s">
        <v>185</v>
      </c>
      <c r="C39" s="59" t="s">
        <v>186</v>
      </c>
      <c r="D39" s="59" t="s">
        <v>221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12</v>
      </c>
      <c r="B40" s="67" t="s">
        <v>185</v>
      </c>
      <c r="C40" s="67" t="s">
        <v>186</v>
      </c>
      <c r="D40" s="67" t="s">
        <v>221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12</v>
      </c>
      <c r="B41" s="48" t="s">
        <v>185</v>
      </c>
      <c r="C41" s="48" t="s">
        <v>186</v>
      </c>
      <c r="D41" s="48" t="s">
        <v>222</v>
      </c>
      <c r="E41" s="49" t="s">
        <v>149</v>
      </c>
      <c r="F41" s="50" t="s">
        <v>194</v>
      </c>
      <c r="G41" s="51">
        <v>33.0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12</v>
      </c>
      <c r="B42" s="59" t="s">
        <v>185</v>
      </c>
      <c r="C42" s="59" t="s">
        <v>186</v>
      </c>
      <c r="D42" s="59" t="s">
        <v>222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12</v>
      </c>
      <c r="B43" s="59" t="s">
        <v>185</v>
      </c>
      <c r="C43" s="59" t="s">
        <v>186</v>
      </c>
      <c r="D43" s="59" t="s">
        <v>222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12</v>
      </c>
      <c r="B44" s="59" t="s">
        <v>185</v>
      </c>
      <c r="C44" s="59" t="s">
        <v>186</v>
      </c>
      <c r="D44" s="59" t="s">
        <v>222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12</v>
      </c>
      <c r="B45" s="67" t="s">
        <v>185</v>
      </c>
      <c r="C45" s="67" t="s">
        <v>186</v>
      </c>
      <c r="D45" s="67" t="s">
        <v>222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12</v>
      </c>
      <c r="B46" s="48" t="s">
        <v>185</v>
      </c>
      <c r="C46" s="48" t="s">
        <v>186</v>
      </c>
      <c r="D46" s="48" t="s">
        <v>223</v>
      </c>
      <c r="E46" s="49" t="s">
        <v>149</v>
      </c>
      <c r="F46" s="50" t="s">
        <v>194</v>
      </c>
      <c r="G46" s="51">
        <v>23.0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12</v>
      </c>
      <c r="B47" s="59" t="s">
        <v>185</v>
      </c>
      <c r="C47" s="59" t="s">
        <v>186</v>
      </c>
      <c r="D47" s="59" t="s">
        <v>223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12</v>
      </c>
      <c r="B48" s="59" t="s">
        <v>185</v>
      </c>
      <c r="C48" s="59" t="s">
        <v>186</v>
      </c>
      <c r="D48" s="59" t="s">
        <v>223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12</v>
      </c>
      <c r="B49" s="59" t="s">
        <v>185</v>
      </c>
      <c r="C49" s="59" t="s">
        <v>186</v>
      </c>
      <c r="D49" s="59" t="s">
        <v>223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12</v>
      </c>
      <c r="B50" s="67" t="s">
        <v>185</v>
      </c>
      <c r="C50" s="67" t="s">
        <v>186</v>
      </c>
      <c r="D50" s="67" t="s">
        <v>223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12</v>
      </c>
      <c r="B51" s="48" t="s">
        <v>185</v>
      </c>
      <c r="C51" s="48" t="s">
        <v>186</v>
      </c>
      <c r="D51" s="48" t="s">
        <v>217</v>
      </c>
      <c r="E51" s="49" t="s">
        <v>149</v>
      </c>
      <c r="F51" s="50" t="s">
        <v>194</v>
      </c>
      <c r="G51" s="51">
        <v>23.0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12</v>
      </c>
      <c r="B52" s="59" t="s">
        <v>185</v>
      </c>
      <c r="C52" s="59" t="s">
        <v>186</v>
      </c>
      <c r="D52" s="59" t="s">
        <v>217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12</v>
      </c>
      <c r="B53" s="59" t="s">
        <v>185</v>
      </c>
      <c r="C53" s="59" t="s">
        <v>186</v>
      </c>
      <c r="D53" s="59" t="s">
        <v>217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12</v>
      </c>
      <c r="B54" s="59" t="s">
        <v>185</v>
      </c>
      <c r="C54" s="59" t="s">
        <v>186</v>
      </c>
      <c r="D54" s="59" t="s">
        <v>217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12</v>
      </c>
      <c r="B55" s="67" t="s">
        <v>185</v>
      </c>
      <c r="C55" s="67" t="s">
        <v>186</v>
      </c>
      <c r="D55" s="67" t="s">
        <v>217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12</v>
      </c>
      <c r="B56" s="48" t="s">
        <v>185</v>
      </c>
      <c r="C56" s="48" t="s">
        <v>186</v>
      </c>
      <c r="D56" s="48" t="s">
        <v>224</v>
      </c>
      <c r="E56" s="49" t="s">
        <v>149</v>
      </c>
      <c r="F56" s="50" t="s">
        <v>194</v>
      </c>
      <c r="G56" s="51">
        <v>23.0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12</v>
      </c>
      <c r="B57" s="59" t="s">
        <v>185</v>
      </c>
      <c r="C57" s="59" t="s">
        <v>186</v>
      </c>
      <c r="D57" s="59" t="s">
        <v>224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12</v>
      </c>
      <c r="B58" s="59" t="s">
        <v>185</v>
      </c>
      <c r="C58" s="59" t="s">
        <v>186</v>
      </c>
      <c r="D58" s="59" t="s">
        <v>224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12</v>
      </c>
      <c r="B59" s="59" t="s">
        <v>185</v>
      </c>
      <c r="C59" s="59" t="s">
        <v>186</v>
      </c>
      <c r="D59" s="59" t="s">
        <v>224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12</v>
      </c>
      <c r="B60" s="67" t="s">
        <v>185</v>
      </c>
      <c r="C60" s="67" t="s">
        <v>186</v>
      </c>
      <c r="D60" s="67" t="s">
        <v>224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12</v>
      </c>
      <c r="B61" s="48" t="s">
        <v>185</v>
      </c>
      <c r="C61" s="48" t="s">
        <v>186</v>
      </c>
      <c r="D61" s="48" t="s">
        <v>205</v>
      </c>
      <c r="E61" s="49" t="s">
        <v>149</v>
      </c>
      <c r="F61" s="50" t="s">
        <v>194</v>
      </c>
      <c r="G61" s="51">
        <v>21.0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12</v>
      </c>
      <c r="B62" s="59" t="s">
        <v>185</v>
      </c>
      <c r="C62" s="59" t="s">
        <v>186</v>
      </c>
      <c r="D62" s="59" t="s">
        <v>205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12</v>
      </c>
      <c r="B63" s="59" t="s">
        <v>185</v>
      </c>
      <c r="C63" s="59" t="s">
        <v>186</v>
      </c>
      <c r="D63" s="59" t="s">
        <v>205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12</v>
      </c>
      <c r="B64" s="59" t="s">
        <v>185</v>
      </c>
      <c r="C64" s="59" t="s">
        <v>186</v>
      </c>
      <c r="D64" s="59" t="s">
        <v>205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12</v>
      </c>
      <c r="B65" s="67" t="s">
        <v>185</v>
      </c>
      <c r="C65" s="67" t="s">
        <v>186</v>
      </c>
      <c r="D65" s="67" t="s">
        <v>205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12</v>
      </c>
      <c r="B66" s="48" t="s">
        <v>185</v>
      </c>
      <c r="C66" s="48" t="s">
        <v>186</v>
      </c>
      <c r="D66" s="48" t="s">
        <v>225</v>
      </c>
      <c r="E66" s="49" t="s">
        <v>149</v>
      </c>
      <c r="F66" s="50" t="s">
        <v>194</v>
      </c>
      <c r="G66" s="51">
        <v>20.0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12</v>
      </c>
      <c r="B67" s="59" t="s">
        <v>185</v>
      </c>
      <c r="C67" s="59" t="s">
        <v>186</v>
      </c>
      <c r="D67" s="59" t="s">
        <v>225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12</v>
      </c>
      <c r="B68" s="59" t="s">
        <v>185</v>
      </c>
      <c r="C68" s="59" t="s">
        <v>186</v>
      </c>
      <c r="D68" s="59" t="s">
        <v>225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12</v>
      </c>
      <c r="B69" s="59" t="s">
        <v>185</v>
      </c>
      <c r="C69" s="59" t="s">
        <v>186</v>
      </c>
      <c r="D69" s="59" t="s">
        <v>225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12</v>
      </c>
      <c r="B70" s="67" t="s">
        <v>185</v>
      </c>
      <c r="C70" s="67" t="s">
        <v>186</v>
      </c>
      <c r="D70" s="67" t="s">
        <v>225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12</v>
      </c>
      <c r="B71" s="48" t="s">
        <v>185</v>
      </c>
      <c r="C71" s="48" t="s">
        <v>186</v>
      </c>
      <c r="D71" s="48" t="s">
        <v>226</v>
      </c>
      <c r="E71" s="49" t="s">
        <v>149</v>
      </c>
      <c r="F71" s="50" t="s">
        <v>194</v>
      </c>
      <c r="G71" s="51">
        <v>18.0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12</v>
      </c>
      <c r="B72" s="59" t="s">
        <v>185</v>
      </c>
      <c r="C72" s="59" t="s">
        <v>186</v>
      </c>
      <c r="D72" s="59" t="s">
        <v>226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12</v>
      </c>
      <c r="B73" s="59" t="s">
        <v>185</v>
      </c>
      <c r="C73" s="59" t="s">
        <v>186</v>
      </c>
      <c r="D73" s="59" t="s">
        <v>226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12</v>
      </c>
      <c r="B74" s="59" t="s">
        <v>185</v>
      </c>
      <c r="C74" s="59" t="s">
        <v>186</v>
      </c>
      <c r="D74" s="59" t="s">
        <v>226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12</v>
      </c>
      <c r="B75" s="67" t="s">
        <v>185</v>
      </c>
      <c r="C75" s="67" t="s">
        <v>186</v>
      </c>
      <c r="D75" s="67" t="s">
        <v>226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Асбестовский политехникум" location="4!A1" ref="A3"/>
    <hyperlink display="ГАПОУ СО Асбестовский политехникум" location="4!A1" ref="A10"/>
    <hyperlink display="ГАПОУ СО Асбестовский политехникум" location="4!A1" ref="A11"/>
    <hyperlink display="ГАПОУ СО Асбестовский политехникум" location="4!A1" ref="A12"/>
    <hyperlink display="ГАПОУ СО Асбестовский политехникум" location="4!A1" ref="A13"/>
    <hyperlink display="ГАПОУ СО Асбестовский политехникум" location="4!A1" ref="A14"/>
    <hyperlink display="ГАПОУ СО Асбестовский политехникум" location="4!A1" ref="A15"/>
    <hyperlink display="ГАПОУ СО Асбестовский политехникум" location="4!A1" ref="A16"/>
    <hyperlink display="ГАПОУ СО Асбестовский политехникум" location="4!A1" ref="A17"/>
    <hyperlink display="ГАПОУ СО Асбестовский политехникум" location="4!A1" ref="A18"/>
    <hyperlink display="ГАПОУ СО Асбестовский политехникум" location="4!A1" ref="A19"/>
    <hyperlink display="ГАПОУ СО Асбестовский политехникум" location="4!A1" ref="A20"/>
    <hyperlink display="ГАПОУ СО Асбестовский политехникум" location="4!A1" ref="A21"/>
    <hyperlink display="ГАПОУ СО Асбестовский политехникум" location="4!A1" ref="A22"/>
    <hyperlink display="ГАПОУ СО Асбестовский политехникум" location="4!A1" ref="A23"/>
    <hyperlink display="ГАПОУ СО Асбестовский политехникум" location="4!A1" ref="A24"/>
    <hyperlink display="ГАПОУ СО Асбестовский политехникум" location="4!A1" ref="A25"/>
    <hyperlink display="ГАПОУ СО Асбестовский политехникум" location="4!A1" ref="A26"/>
    <hyperlink display="ГАПОУ СО Асбестовский политехникум" location="4!A1" ref="A27"/>
    <hyperlink display="ГАПОУ СО Асбестовский политехникум" location="4!A1" ref="A28"/>
    <hyperlink display="ГАПОУ СО Асбестовский политехникум" location="4!A1" ref="A29"/>
    <hyperlink display="ГАПОУ СО Асбестовский политехникум" location="4!A1" ref="A30"/>
    <hyperlink display="ГАПОУ СО Асбестовский политехникум" location="4!A1" ref="A31"/>
    <hyperlink display="ГАПОУ СО Асбестовский политехникум" location="4!A1" ref="A32"/>
    <hyperlink display="ГАПОУ СО Асбестовский политехникум" location="4!A1" ref="A33"/>
    <hyperlink display="ГАПОУ СО Асбестовский политехникум" location="4!A1" ref="A34"/>
    <hyperlink display="ГАПОУ СО Асбестовский политехникум" location="4!A1" ref="A35"/>
    <hyperlink display="ГАПОУ СО Асбестовский политехникум" location="4!A1" ref="A36"/>
    <hyperlink display="ГАПОУ СО Асбестовский политехникум" location="4!A1" ref="A37"/>
    <hyperlink display="ГАПОУ СО Асбестовский политехникум" location="4!A1" ref="A38"/>
    <hyperlink display="ГАПОУ СО Асбестовский политехникум" location="4!A1" ref="A39"/>
    <hyperlink display="ГАПОУ СО Асбестовский политехникум" location="4!A1" ref="A40"/>
    <hyperlink display="ГАПОУ СО Асбестовский политехникум" location="4!A1" ref="A41"/>
    <hyperlink display="ГАПОУ СО Асбестовский политехникум" location="4!A1" ref="A42"/>
    <hyperlink display="ГАПОУ СО Асбестовский политехникум" location="4!A1" ref="A43"/>
    <hyperlink display="ГАПОУ СО Асбестовский политехникум" location="4!A1" ref="A44"/>
    <hyperlink display="ГАПОУ СО Асбестовский политехникум" location="4!A1" ref="A45"/>
    <hyperlink display="ГАПОУ СО Асбестовский политехникум" location="4!A1" ref="A46"/>
    <hyperlink display="ГАПОУ СО Асбестовский политехникум" location="4!A1" ref="A47"/>
    <hyperlink display="ГАПОУ СО Асбестовский политехникум" location="4!A1" ref="A48"/>
    <hyperlink display="ГАПОУ СО Асбестовский политехникум" location="4!A1" ref="A49"/>
    <hyperlink display="ГАПОУ СО Асбестовский политехникум" location="4!A1" ref="A50"/>
    <hyperlink display="ГАПОУ СО Асбестовский политехникум" location="4!A1" ref="A51"/>
    <hyperlink display="ГАПОУ СО Асбестовский политехникум" location="4!A1" ref="A52"/>
    <hyperlink display="ГАПОУ СО Асбестовский политехникум" location="4!A1" ref="A53"/>
    <hyperlink display="ГАПОУ СО Асбестовский политехникум" location="4!A1" ref="A54"/>
    <hyperlink display="ГАПОУ СО Асбестовский политехникум" location="4!A1" ref="A55"/>
    <hyperlink display="ГАПОУ СО Асбестовский политехникум" location="4!A1" ref="A56"/>
    <hyperlink display="ГАПОУ СО Асбестовский политехникум" location="4!A1" ref="A57"/>
    <hyperlink display="ГАПОУ СО Асбестовский политехникум" location="4!A1" ref="A58"/>
    <hyperlink display="ГАПОУ СО Асбестовский политехникум" location="4!A1" ref="A59"/>
    <hyperlink display="ГАПОУ СО Асбестовский политехникум" location="4!A1" ref="A60"/>
    <hyperlink display="ГАПОУ СО Асбестовский политехникум" location="4!A1" ref="A61"/>
    <hyperlink display="ГАПОУ СО Асбестовский политехникум" location="4!A1" ref="A62"/>
    <hyperlink display="ГАПОУ СО Асбестовский политехникум" location="4!A1" ref="A63"/>
    <hyperlink display="ГАПОУ СО Асбестовский политехникум" location="4!A1" ref="A64"/>
    <hyperlink display="ГАПОУ СО Асбестовский политехникум" location="4!A1" ref="A65"/>
    <hyperlink display="ГАПОУ СО Асбестовский политехникум" location="4!A1" ref="A66"/>
    <hyperlink display="ГАПОУ СО Асбестовский политехникум" location="4!A1" ref="A67"/>
    <hyperlink display="ГАПОУ СО Асбестовский политехникум" location="4!A1" ref="A68"/>
    <hyperlink display="ГАПОУ СО Асбестовский политехникум" location="4!A1" ref="A69"/>
    <hyperlink display="ГАПОУ СО Асбестовский политехникум" location="4!A1" ref="A70"/>
    <hyperlink display="ГАПОУ СО Асбестовский политехникум" location="4!A1" ref="A71"/>
    <hyperlink display="ГАПОУ СО Асбестовский политехникум" location="4!A1" ref="A72"/>
    <hyperlink display="ГАПОУ СО Асбестовский политехникум" location="4!A1" ref="A73"/>
    <hyperlink display="ГАПОУ СО Асбестовский политехникум" location="4!A1" ref="A74"/>
    <hyperlink display="ГАПОУ СО Асбестовский политехникум" location="4!A1" ref="A75"/>
  </hyperlinks>
  <printOptions/>
  <pageMargins bottom="0.75" footer="0.0" header="0.0" left="0.7" right="0.7" top="0.75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98">
        <v>0.0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.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SUM(G11,G16,G21,G26,G31,G36,G41,G46,G51,G56,G61,G66,G71,G76)</f>
        <v>208</v>
      </c>
      <c r="H10" s="44">
        <f t="shared" si="2"/>
        <v>95</v>
      </c>
      <c r="I10" s="44">
        <f t="shared" si="2"/>
        <v>57</v>
      </c>
      <c r="J10" s="44">
        <f t="shared" si="2"/>
        <v>32</v>
      </c>
      <c r="K10" s="44">
        <f t="shared" si="2"/>
        <v>2</v>
      </c>
      <c r="L10" s="44">
        <f t="shared" si="2"/>
        <v>4</v>
      </c>
      <c r="M10" s="44">
        <f t="shared" si="2"/>
        <v>30</v>
      </c>
      <c r="N10" s="44">
        <f t="shared" si="2"/>
        <v>14</v>
      </c>
      <c r="O10" s="44">
        <f t="shared" si="2"/>
        <v>1</v>
      </c>
      <c r="P10" s="44">
        <f t="shared" si="2"/>
        <v>5</v>
      </c>
      <c r="Q10" s="44">
        <f t="shared" si="2"/>
        <v>22</v>
      </c>
      <c r="R10" s="44">
        <f t="shared" si="2"/>
        <v>3</v>
      </c>
      <c r="S10" s="44">
        <f t="shared" si="2"/>
        <v>1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1</v>
      </c>
      <c r="AA10" s="44">
        <f t="shared" si="2"/>
        <v>15</v>
      </c>
      <c r="AB10" s="44">
        <f t="shared" si="2"/>
        <v>0</v>
      </c>
      <c r="AC10" s="44">
        <f t="shared" si="2"/>
        <v>1</v>
      </c>
      <c r="AD10" s="44">
        <f t="shared" si="2"/>
        <v>12</v>
      </c>
      <c r="AE10" s="44">
        <f t="shared" si="2"/>
        <v>2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COUNTIF(AI11:AI80,"2")</f>
        <v>0</v>
      </c>
    </row>
    <row r="11" ht="14.25" customHeight="1">
      <c r="A11" s="79" t="s">
        <v>58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51">
        <v>11.0</v>
      </c>
      <c r="H11" s="52">
        <v>2.0</v>
      </c>
      <c r="I11" s="52">
        <v>1.0</v>
      </c>
      <c r="J11" s="53"/>
      <c r="K11" s="52">
        <v>1.0</v>
      </c>
      <c r="L11" s="53"/>
      <c r="M11" s="52">
        <v>7.0</v>
      </c>
      <c r="N11" s="53"/>
      <c r="O11" s="53"/>
      <c r="P11" s="53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81">
        <v>1.0</v>
      </c>
      <c r="AE11" s="55"/>
      <c r="AF11" s="55"/>
      <c r="AG11" s="55"/>
      <c r="AH11" s="56" t="str">
        <f t="shared" ref="AH11:AH8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80" si="4">IF(AH11="проверка пройдена",1,2)</f>
        <v>1</v>
      </c>
    </row>
    <row r="12" ht="14.25" customHeight="1">
      <c r="A12" s="82" t="s">
        <v>58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0.0</v>
      </c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58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0.0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58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1.0</v>
      </c>
      <c r="H14" s="83"/>
      <c r="I14" s="83"/>
      <c r="J14" s="83"/>
      <c r="K14" s="83">
        <v>1.0</v>
      </c>
      <c r="L14" s="83"/>
      <c r="M14" s="83"/>
      <c r="N14" s="83"/>
      <c r="O14" s="83"/>
      <c r="P14" s="83"/>
      <c r="Q14" s="83"/>
      <c r="R14" s="83"/>
      <c r="S14" s="83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58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83"/>
      <c r="I15" s="83"/>
      <c r="J15" s="83"/>
      <c r="K15" s="87"/>
      <c r="L15" s="83"/>
      <c r="M15" s="87"/>
      <c r="N15" s="87"/>
      <c r="O15" s="87"/>
      <c r="P15" s="87"/>
      <c r="Q15" s="87"/>
      <c r="R15" s="87"/>
      <c r="S15" s="87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58</v>
      </c>
      <c r="B16" s="48" t="s">
        <v>185</v>
      </c>
      <c r="C16" s="48" t="s">
        <v>186</v>
      </c>
      <c r="D16" s="48" t="s">
        <v>212</v>
      </c>
      <c r="E16" s="49" t="s">
        <v>149</v>
      </c>
      <c r="F16" s="50" t="s">
        <v>194</v>
      </c>
      <c r="G16" s="51">
        <v>12.0</v>
      </c>
      <c r="H16" s="52">
        <v>7.0</v>
      </c>
      <c r="I16" s="52">
        <v>7.0</v>
      </c>
      <c r="J16" s="53"/>
      <c r="K16" s="53"/>
      <c r="L16" s="53"/>
      <c r="M16" s="53"/>
      <c r="N16" s="52">
        <v>2.0</v>
      </c>
      <c r="O16" s="53"/>
      <c r="P16" s="53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81">
        <v>3.0</v>
      </c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58</v>
      </c>
      <c r="B17" s="59" t="s">
        <v>185</v>
      </c>
      <c r="C17" s="59" t="s">
        <v>186</v>
      </c>
      <c r="D17" s="59" t="s">
        <v>212</v>
      </c>
      <c r="E17" s="39" t="s">
        <v>150</v>
      </c>
      <c r="F17" s="60" t="s">
        <v>195</v>
      </c>
      <c r="G17" s="61">
        <v>0.0</v>
      </c>
      <c r="H17" s="83"/>
      <c r="I17" s="83"/>
      <c r="J17" s="83"/>
      <c r="K17" s="83"/>
      <c r="L17" s="62"/>
      <c r="M17" s="62"/>
      <c r="N17" s="62"/>
      <c r="O17" s="62"/>
      <c r="P17" s="62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58</v>
      </c>
      <c r="B18" s="59" t="s">
        <v>185</v>
      </c>
      <c r="C18" s="59" t="s">
        <v>186</v>
      </c>
      <c r="D18" s="59" t="s">
        <v>212</v>
      </c>
      <c r="E18" s="39" t="s">
        <v>151</v>
      </c>
      <c r="F18" s="60" t="s">
        <v>196</v>
      </c>
      <c r="G18" s="61">
        <v>0.0</v>
      </c>
      <c r="H18" s="83"/>
      <c r="I18" s="83"/>
      <c r="J18" s="83"/>
      <c r="K18" s="83"/>
      <c r="L18" s="62"/>
      <c r="M18" s="62"/>
      <c r="N18" s="62"/>
      <c r="O18" s="62"/>
      <c r="P18" s="62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58</v>
      </c>
      <c r="B19" s="59" t="s">
        <v>185</v>
      </c>
      <c r="C19" s="59" t="s">
        <v>186</v>
      </c>
      <c r="D19" s="59" t="s">
        <v>212</v>
      </c>
      <c r="E19" s="39" t="s">
        <v>152</v>
      </c>
      <c r="F19" s="60" t="s">
        <v>191</v>
      </c>
      <c r="G19" s="61">
        <v>0.0</v>
      </c>
      <c r="H19" s="83"/>
      <c r="I19" s="83"/>
      <c r="J19" s="83"/>
      <c r="K19" s="83"/>
      <c r="L19" s="62"/>
      <c r="M19" s="62"/>
      <c r="N19" s="62"/>
      <c r="O19" s="62"/>
      <c r="P19" s="62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58</v>
      </c>
      <c r="B20" s="67" t="s">
        <v>185</v>
      </c>
      <c r="C20" s="67" t="s">
        <v>186</v>
      </c>
      <c r="D20" s="67" t="s">
        <v>212</v>
      </c>
      <c r="E20" s="68" t="s">
        <v>153</v>
      </c>
      <c r="F20" s="69" t="s">
        <v>192</v>
      </c>
      <c r="G20" s="70">
        <v>0.0</v>
      </c>
      <c r="H20" s="83"/>
      <c r="I20" s="83"/>
      <c r="J20" s="83"/>
      <c r="K20" s="83"/>
      <c r="L20" s="71"/>
      <c r="M20" s="71"/>
      <c r="N20" s="71"/>
      <c r="O20" s="71"/>
      <c r="P20" s="71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58</v>
      </c>
      <c r="B21" s="48" t="s">
        <v>185</v>
      </c>
      <c r="C21" s="48" t="s">
        <v>186</v>
      </c>
      <c r="D21" s="48" t="s">
        <v>336</v>
      </c>
      <c r="E21" s="49" t="s">
        <v>149</v>
      </c>
      <c r="F21" s="50" t="s">
        <v>194</v>
      </c>
      <c r="G21" s="51">
        <v>15.0</v>
      </c>
      <c r="H21" s="52">
        <v>6.0</v>
      </c>
      <c r="I21" s="52">
        <v>4.0</v>
      </c>
      <c r="J21" s="53"/>
      <c r="K21" s="53"/>
      <c r="L21" s="53"/>
      <c r="M21" s="52">
        <v>2.0</v>
      </c>
      <c r="N21" s="52">
        <v>3.0</v>
      </c>
      <c r="O21" s="52"/>
      <c r="P21" s="53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81">
        <v>2.0</v>
      </c>
      <c r="AB21" s="55"/>
      <c r="AC21" s="55"/>
      <c r="AD21" s="81">
        <v>1.0</v>
      </c>
      <c r="AE21" s="81">
        <v>1.0</v>
      </c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58</v>
      </c>
      <c r="B22" s="59" t="s">
        <v>185</v>
      </c>
      <c r="C22" s="59" t="s">
        <v>186</v>
      </c>
      <c r="D22" s="59" t="s">
        <v>336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58</v>
      </c>
      <c r="B23" s="59" t="s">
        <v>185</v>
      </c>
      <c r="C23" s="59" t="s">
        <v>186</v>
      </c>
      <c r="D23" s="59" t="s">
        <v>336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58</v>
      </c>
      <c r="B24" s="59" t="s">
        <v>185</v>
      </c>
      <c r="C24" s="59" t="s">
        <v>186</v>
      </c>
      <c r="D24" s="59" t="s">
        <v>336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58</v>
      </c>
      <c r="B25" s="67" t="s">
        <v>185</v>
      </c>
      <c r="C25" s="67" t="s">
        <v>186</v>
      </c>
      <c r="D25" s="67" t="s">
        <v>336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58</v>
      </c>
      <c r="B26" s="48" t="s">
        <v>185</v>
      </c>
      <c r="C26" s="48" t="s">
        <v>186</v>
      </c>
      <c r="D26" s="48" t="s">
        <v>261</v>
      </c>
      <c r="E26" s="49" t="s">
        <v>149</v>
      </c>
      <c r="F26" s="50" t="s">
        <v>194</v>
      </c>
      <c r="G26" s="51">
        <v>14.0</v>
      </c>
      <c r="H26" s="52">
        <v>4.0</v>
      </c>
      <c r="I26" s="52">
        <v>3.0</v>
      </c>
      <c r="J26" s="53"/>
      <c r="K26" s="53"/>
      <c r="L26" s="53"/>
      <c r="M26" s="53"/>
      <c r="N26" s="52">
        <v>2.0</v>
      </c>
      <c r="O26" s="53"/>
      <c r="P26" s="53"/>
      <c r="Q26" s="52">
        <v>2.0</v>
      </c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81">
        <v>5.0</v>
      </c>
      <c r="AE26" s="81">
        <v>1.0</v>
      </c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58</v>
      </c>
      <c r="B27" s="59" t="s">
        <v>185</v>
      </c>
      <c r="C27" s="59" t="s">
        <v>186</v>
      </c>
      <c r="D27" s="59" t="s">
        <v>261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58</v>
      </c>
      <c r="B28" s="59" t="s">
        <v>185</v>
      </c>
      <c r="C28" s="59" t="s">
        <v>186</v>
      </c>
      <c r="D28" s="59" t="s">
        <v>261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58</v>
      </c>
      <c r="B29" s="59" t="s">
        <v>185</v>
      </c>
      <c r="C29" s="59" t="s">
        <v>186</v>
      </c>
      <c r="D29" s="59" t="s">
        <v>261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58</v>
      </c>
      <c r="B30" s="67" t="s">
        <v>185</v>
      </c>
      <c r="C30" s="67" t="s">
        <v>186</v>
      </c>
      <c r="D30" s="67" t="s">
        <v>261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58</v>
      </c>
      <c r="B31" s="48" t="s">
        <v>185</v>
      </c>
      <c r="C31" s="48" t="s">
        <v>186</v>
      </c>
      <c r="D31" s="48" t="s">
        <v>202</v>
      </c>
      <c r="E31" s="49" t="s">
        <v>149</v>
      </c>
      <c r="F31" s="50" t="s">
        <v>194</v>
      </c>
      <c r="G31" s="51">
        <v>15.0</v>
      </c>
      <c r="H31" s="52">
        <v>4.0</v>
      </c>
      <c r="I31" s="53"/>
      <c r="J31" s="53"/>
      <c r="K31" s="53"/>
      <c r="L31" s="53"/>
      <c r="M31" s="53"/>
      <c r="N31" s="52">
        <v>1.0</v>
      </c>
      <c r="O31" s="52">
        <v>1.0</v>
      </c>
      <c r="P31" s="53"/>
      <c r="Q31" s="52">
        <v>1.0</v>
      </c>
      <c r="R31" s="52">
        <v>3.0</v>
      </c>
      <c r="S31" s="52">
        <v>1.0</v>
      </c>
      <c r="T31" s="55"/>
      <c r="U31" s="55"/>
      <c r="V31" s="55"/>
      <c r="W31" s="55"/>
      <c r="X31" s="55"/>
      <c r="Y31" s="55"/>
      <c r="Z31" s="55"/>
      <c r="AA31" s="81">
        <v>2.0</v>
      </c>
      <c r="AB31" s="55"/>
      <c r="AC31" s="55"/>
      <c r="AD31" s="81">
        <v>2.0</v>
      </c>
      <c r="AE31" s="55"/>
      <c r="AF31" s="55"/>
      <c r="AG31" s="81" t="s">
        <v>337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58</v>
      </c>
      <c r="B32" s="59" t="s">
        <v>185</v>
      </c>
      <c r="C32" s="59" t="s">
        <v>186</v>
      </c>
      <c r="D32" s="59" t="s">
        <v>202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58</v>
      </c>
      <c r="B33" s="59" t="s">
        <v>185</v>
      </c>
      <c r="C33" s="59" t="s">
        <v>186</v>
      </c>
      <c r="D33" s="59" t="s">
        <v>202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58</v>
      </c>
      <c r="B34" s="59" t="s">
        <v>185</v>
      </c>
      <c r="C34" s="59" t="s">
        <v>186</v>
      </c>
      <c r="D34" s="59" t="s">
        <v>202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58</v>
      </c>
      <c r="B35" s="67" t="s">
        <v>185</v>
      </c>
      <c r="C35" s="67" t="s">
        <v>186</v>
      </c>
      <c r="D35" s="67" t="s">
        <v>202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58</v>
      </c>
      <c r="B36" s="48" t="s">
        <v>185</v>
      </c>
      <c r="C36" s="48" t="s">
        <v>186</v>
      </c>
      <c r="D36" s="48" t="s">
        <v>338</v>
      </c>
      <c r="E36" s="49" t="s">
        <v>149</v>
      </c>
      <c r="F36" s="50" t="s">
        <v>194</v>
      </c>
      <c r="G36" s="51">
        <v>34.0</v>
      </c>
      <c r="H36" s="52">
        <v>23.0</v>
      </c>
      <c r="I36" s="52">
        <v>17.0</v>
      </c>
      <c r="J36" s="52">
        <v>14.0</v>
      </c>
      <c r="K36" s="53"/>
      <c r="L36" s="53"/>
      <c r="M36" s="53"/>
      <c r="N36" s="52">
        <v>3.0</v>
      </c>
      <c r="O36" s="53"/>
      <c r="P36" s="53"/>
      <c r="Q36" s="52">
        <v>7.0</v>
      </c>
      <c r="R36" s="53"/>
      <c r="S36" s="52"/>
      <c r="T36" s="55"/>
      <c r="U36" s="55"/>
      <c r="V36" s="55"/>
      <c r="W36" s="55"/>
      <c r="X36" s="55"/>
      <c r="Y36" s="55"/>
      <c r="Z36" s="81">
        <v>1.0</v>
      </c>
      <c r="AA36" s="55"/>
      <c r="AB36" s="55"/>
      <c r="AC36" s="55"/>
      <c r="AD36" s="55"/>
      <c r="AE36" s="55"/>
      <c r="AF36" s="55"/>
      <c r="AG36" s="138" t="s">
        <v>339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58</v>
      </c>
      <c r="B37" s="59" t="s">
        <v>185</v>
      </c>
      <c r="C37" s="59" t="s">
        <v>186</v>
      </c>
      <c r="D37" s="59" t="s">
        <v>338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58</v>
      </c>
      <c r="B38" s="59" t="s">
        <v>185</v>
      </c>
      <c r="C38" s="59" t="s">
        <v>186</v>
      </c>
      <c r="D38" s="59" t="s">
        <v>338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58</v>
      </c>
      <c r="B39" s="59" t="s">
        <v>185</v>
      </c>
      <c r="C39" s="59" t="s">
        <v>186</v>
      </c>
      <c r="D39" s="59" t="s">
        <v>338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58</v>
      </c>
      <c r="B40" s="67" t="s">
        <v>185</v>
      </c>
      <c r="C40" s="67" t="s">
        <v>186</v>
      </c>
      <c r="D40" s="67" t="s">
        <v>338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58</v>
      </c>
      <c r="B41" s="48" t="s">
        <v>185</v>
      </c>
      <c r="C41" s="48" t="s">
        <v>186</v>
      </c>
      <c r="D41" s="48" t="s">
        <v>224</v>
      </c>
      <c r="E41" s="49" t="s">
        <v>149</v>
      </c>
      <c r="F41" s="50" t="s">
        <v>194</v>
      </c>
      <c r="G41" s="51">
        <v>8.0</v>
      </c>
      <c r="H41" s="52">
        <v>8.0</v>
      </c>
      <c r="I41" s="52">
        <v>3.0</v>
      </c>
      <c r="J41" s="52">
        <v>8.0</v>
      </c>
      <c r="K41" s="53"/>
      <c r="L41" s="53"/>
      <c r="M41" s="53"/>
      <c r="N41" s="53"/>
      <c r="O41" s="53"/>
      <c r="P41" s="53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58</v>
      </c>
      <c r="B42" s="59" t="s">
        <v>185</v>
      </c>
      <c r="C42" s="59" t="s">
        <v>186</v>
      </c>
      <c r="D42" s="59" t="s">
        <v>224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58</v>
      </c>
      <c r="B43" s="59" t="s">
        <v>185</v>
      </c>
      <c r="C43" s="59" t="s">
        <v>186</v>
      </c>
      <c r="D43" s="59" t="s">
        <v>224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58</v>
      </c>
      <c r="B44" s="59" t="s">
        <v>185</v>
      </c>
      <c r="C44" s="59" t="s">
        <v>186</v>
      </c>
      <c r="D44" s="59" t="s">
        <v>224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58</v>
      </c>
      <c r="B45" s="67" t="s">
        <v>185</v>
      </c>
      <c r="C45" s="67" t="s">
        <v>186</v>
      </c>
      <c r="D45" s="67" t="s">
        <v>224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58</v>
      </c>
      <c r="B46" s="48" t="s">
        <v>185</v>
      </c>
      <c r="C46" s="48" t="s">
        <v>186</v>
      </c>
      <c r="D46" s="48" t="s">
        <v>287</v>
      </c>
      <c r="E46" s="49" t="s">
        <v>149</v>
      </c>
      <c r="F46" s="50" t="s">
        <v>194</v>
      </c>
      <c r="G46" s="51">
        <v>23.0</v>
      </c>
      <c r="H46" s="52">
        <v>6.0</v>
      </c>
      <c r="I46" s="52">
        <v>4.0</v>
      </c>
      <c r="J46" s="53"/>
      <c r="K46" s="53"/>
      <c r="L46" s="53"/>
      <c r="M46" s="52">
        <v>15.0</v>
      </c>
      <c r="N46" s="52">
        <v>1.0</v>
      </c>
      <c r="O46" s="53"/>
      <c r="P46" s="53"/>
      <c r="Q46" s="52">
        <v>1.0</v>
      </c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58</v>
      </c>
      <c r="B47" s="59" t="s">
        <v>185</v>
      </c>
      <c r="C47" s="59" t="s">
        <v>186</v>
      </c>
      <c r="D47" s="59" t="s">
        <v>287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58</v>
      </c>
      <c r="B48" s="59" t="s">
        <v>185</v>
      </c>
      <c r="C48" s="59" t="s">
        <v>186</v>
      </c>
      <c r="D48" s="59" t="s">
        <v>287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58</v>
      </c>
      <c r="B49" s="59" t="s">
        <v>185</v>
      </c>
      <c r="C49" s="59" t="s">
        <v>186</v>
      </c>
      <c r="D49" s="59" t="s">
        <v>287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58</v>
      </c>
      <c r="B50" s="67" t="s">
        <v>185</v>
      </c>
      <c r="C50" s="67" t="s">
        <v>186</v>
      </c>
      <c r="D50" s="67" t="s">
        <v>287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58</v>
      </c>
      <c r="B51" s="48" t="s">
        <v>185</v>
      </c>
      <c r="C51" s="48" t="s">
        <v>186</v>
      </c>
      <c r="D51" s="48" t="s">
        <v>225</v>
      </c>
      <c r="E51" s="49" t="s">
        <v>149</v>
      </c>
      <c r="F51" s="50" t="s">
        <v>194</v>
      </c>
      <c r="G51" s="51">
        <v>6.0</v>
      </c>
      <c r="H51" s="52">
        <v>2.0</v>
      </c>
      <c r="I51" s="52">
        <v>2.0</v>
      </c>
      <c r="J51" s="53"/>
      <c r="K51" s="53"/>
      <c r="L51" s="53"/>
      <c r="M51" s="53"/>
      <c r="N51" s="53"/>
      <c r="O51" s="53"/>
      <c r="P51" s="53"/>
      <c r="Q51" s="52">
        <v>2.0</v>
      </c>
      <c r="R51" s="53"/>
      <c r="S51" s="53"/>
      <c r="T51" s="55"/>
      <c r="U51" s="55"/>
      <c r="V51" s="55"/>
      <c r="W51" s="55"/>
      <c r="X51" s="55"/>
      <c r="Y51" s="55"/>
      <c r="Z51" s="55"/>
      <c r="AA51" s="81">
        <v>2.0</v>
      </c>
      <c r="AB51" s="55"/>
      <c r="AC51" s="55"/>
      <c r="AD51" s="55"/>
      <c r="AE51" s="55"/>
      <c r="AF51" s="55"/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58</v>
      </c>
      <c r="B52" s="59" t="s">
        <v>185</v>
      </c>
      <c r="C52" s="59" t="s">
        <v>186</v>
      </c>
      <c r="D52" s="59" t="s">
        <v>225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58</v>
      </c>
      <c r="B53" s="59" t="s">
        <v>185</v>
      </c>
      <c r="C53" s="59" t="s">
        <v>186</v>
      </c>
      <c r="D53" s="59" t="s">
        <v>225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58</v>
      </c>
      <c r="B54" s="59" t="s">
        <v>185</v>
      </c>
      <c r="C54" s="59" t="s">
        <v>186</v>
      </c>
      <c r="D54" s="59" t="s">
        <v>225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58</v>
      </c>
      <c r="B55" s="67" t="s">
        <v>185</v>
      </c>
      <c r="C55" s="67" t="s">
        <v>186</v>
      </c>
      <c r="D55" s="67" t="s">
        <v>225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58</v>
      </c>
      <c r="B56" s="48" t="s">
        <v>185</v>
      </c>
      <c r="C56" s="48" t="s">
        <v>186</v>
      </c>
      <c r="D56" s="48" t="s">
        <v>340</v>
      </c>
      <c r="E56" s="49" t="s">
        <v>149</v>
      </c>
      <c r="F56" s="50" t="s">
        <v>194</v>
      </c>
      <c r="G56" s="51">
        <v>11.0</v>
      </c>
      <c r="H56" s="52">
        <v>4.0</v>
      </c>
      <c r="I56" s="52">
        <v>4.0</v>
      </c>
      <c r="J56" s="53"/>
      <c r="K56" s="53"/>
      <c r="L56" s="52">
        <v>2.0</v>
      </c>
      <c r="M56" s="52">
        <v>1.0</v>
      </c>
      <c r="N56" s="53"/>
      <c r="O56" s="53"/>
      <c r="P56" s="52">
        <v>2.0</v>
      </c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81">
        <v>1.0</v>
      </c>
      <c r="AB56" s="55"/>
      <c r="AC56" s="81">
        <v>1.0</v>
      </c>
      <c r="AD56" s="55"/>
      <c r="AE56" s="55"/>
      <c r="AF56" s="55"/>
      <c r="AG56" s="55"/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58</v>
      </c>
      <c r="B57" s="59" t="s">
        <v>185</v>
      </c>
      <c r="C57" s="59" t="s">
        <v>186</v>
      </c>
      <c r="D57" s="59" t="s">
        <v>340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58</v>
      </c>
      <c r="B58" s="59" t="s">
        <v>185</v>
      </c>
      <c r="C58" s="59" t="s">
        <v>186</v>
      </c>
      <c r="D58" s="59" t="s">
        <v>340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58</v>
      </c>
      <c r="B59" s="59" t="s">
        <v>185</v>
      </c>
      <c r="C59" s="59" t="s">
        <v>186</v>
      </c>
      <c r="D59" s="59" t="s">
        <v>340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58</v>
      </c>
      <c r="B60" s="67" t="s">
        <v>185</v>
      </c>
      <c r="C60" s="67" t="s">
        <v>186</v>
      </c>
      <c r="D60" s="67" t="s">
        <v>340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58</v>
      </c>
      <c r="B61" s="48" t="s">
        <v>185</v>
      </c>
      <c r="C61" s="48" t="s">
        <v>186</v>
      </c>
      <c r="D61" s="48" t="s">
        <v>260</v>
      </c>
      <c r="E61" s="49" t="s">
        <v>149</v>
      </c>
      <c r="F61" s="50" t="s">
        <v>194</v>
      </c>
      <c r="G61" s="51">
        <v>11.0</v>
      </c>
      <c r="H61" s="52">
        <v>8.0</v>
      </c>
      <c r="I61" s="52">
        <v>2.0</v>
      </c>
      <c r="J61" s="53"/>
      <c r="K61" s="53"/>
      <c r="L61" s="52">
        <v>1.0</v>
      </c>
      <c r="M61" s="53"/>
      <c r="N61" s="52">
        <v>1.0</v>
      </c>
      <c r="O61" s="53"/>
      <c r="P61" s="53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81">
        <v>1.0</v>
      </c>
      <c r="AB61" s="55"/>
      <c r="AC61" s="55"/>
      <c r="AD61" s="55"/>
      <c r="AE61" s="55"/>
      <c r="AF61" s="55"/>
      <c r="AG61" s="55"/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58</v>
      </c>
      <c r="B62" s="59" t="s">
        <v>185</v>
      </c>
      <c r="C62" s="59" t="s">
        <v>186</v>
      </c>
      <c r="D62" s="59" t="s">
        <v>260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58</v>
      </c>
      <c r="B63" s="59" t="s">
        <v>185</v>
      </c>
      <c r="C63" s="59" t="s">
        <v>186</v>
      </c>
      <c r="D63" s="59" t="s">
        <v>260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58</v>
      </c>
      <c r="B64" s="59" t="s">
        <v>185</v>
      </c>
      <c r="C64" s="59" t="s">
        <v>186</v>
      </c>
      <c r="D64" s="59" t="s">
        <v>260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58</v>
      </c>
      <c r="B65" s="67" t="s">
        <v>185</v>
      </c>
      <c r="C65" s="67" t="s">
        <v>186</v>
      </c>
      <c r="D65" s="67" t="s">
        <v>260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58</v>
      </c>
      <c r="B66" s="48" t="s">
        <v>185</v>
      </c>
      <c r="C66" s="48" t="s">
        <v>186</v>
      </c>
      <c r="D66" s="48" t="s">
        <v>341</v>
      </c>
      <c r="E66" s="49" t="s">
        <v>149</v>
      </c>
      <c r="F66" s="50" t="s">
        <v>194</v>
      </c>
      <c r="G66" s="51">
        <v>17.0</v>
      </c>
      <c r="H66" s="52">
        <v>3.0</v>
      </c>
      <c r="I66" s="52">
        <v>2.0</v>
      </c>
      <c r="J66" s="52"/>
      <c r="K66" s="52"/>
      <c r="L66" s="52">
        <v>1.0</v>
      </c>
      <c r="M66" s="52">
        <v>1.0</v>
      </c>
      <c r="N66" s="53"/>
      <c r="O66" s="53"/>
      <c r="P66" s="52">
        <v>2.0</v>
      </c>
      <c r="Q66" s="52">
        <v>8.0</v>
      </c>
      <c r="R66" s="53"/>
      <c r="S66" s="53"/>
      <c r="T66" s="55"/>
      <c r="U66" s="55"/>
      <c r="V66" s="55"/>
      <c r="W66" s="55"/>
      <c r="X66" s="55"/>
      <c r="Y66" s="55"/>
      <c r="Z66" s="55"/>
      <c r="AA66" s="81">
        <v>2.0</v>
      </c>
      <c r="AB66" s="55"/>
      <c r="AC66" s="55"/>
      <c r="AD66" s="55"/>
      <c r="AE66" s="55"/>
      <c r="AF66" s="55"/>
      <c r="AG66" s="81" t="s">
        <v>337</v>
      </c>
      <c r="AH66" s="56" t="str">
        <f t="shared" si="3"/>
        <v>проверка пройдена</v>
      </c>
      <c r="AI66" s="57">
        <f t="shared" si="4"/>
        <v>1</v>
      </c>
    </row>
    <row r="67" ht="14.25" customHeight="1">
      <c r="A67" s="82" t="s">
        <v>58</v>
      </c>
      <c r="B67" s="59" t="s">
        <v>185</v>
      </c>
      <c r="C67" s="59" t="s">
        <v>186</v>
      </c>
      <c r="D67" s="59" t="s">
        <v>341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58</v>
      </c>
      <c r="B68" s="59" t="s">
        <v>185</v>
      </c>
      <c r="C68" s="59" t="s">
        <v>186</v>
      </c>
      <c r="D68" s="59" t="s">
        <v>341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58</v>
      </c>
      <c r="B69" s="59" t="s">
        <v>185</v>
      </c>
      <c r="C69" s="59" t="s">
        <v>186</v>
      </c>
      <c r="D69" s="59" t="s">
        <v>341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58</v>
      </c>
      <c r="B70" s="67" t="s">
        <v>185</v>
      </c>
      <c r="C70" s="67" t="s">
        <v>186</v>
      </c>
      <c r="D70" s="67" t="s">
        <v>341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58</v>
      </c>
      <c r="B71" s="48" t="s">
        <v>185</v>
      </c>
      <c r="C71" s="48" t="s">
        <v>186</v>
      </c>
      <c r="D71" s="48" t="s">
        <v>210</v>
      </c>
      <c r="E71" s="49" t="s">
        <v>149</v>
      </c>
      <c r="F71" s="50" t="s">
        <v>194</v>
      </c>
      <c r="G71" s="51">
        <v>12.0</v>
      </c>
      <c r="H71" s="52">
        <v>10.0</v>
      </c>
      <c r="I71" s="52">
        <v>6.0</v>
      </c>
      <c r="J71" s="52">
        <v>10.0</v>
      </c>
      <c r="K71" s="53"/>
      <c r="L71" s="53"/>
      <c r="M71" s="53"/>
      <c r="N71" s="53"/>
      <c r="O71" s="53"/>
      <c r="P71" s="52">
        <v>1.0</v>
      </c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81">
        <v>1.0</v>
      </c>
      <c r="AB71" s="55"/>
      <c r="AC71" s="55"/>
      <c r="AD71" s="55"/>
      <c r="AE71" s="55"/>
      <c r="AF71" s="55"/>
      <c r="AG71" s="55"/>
      <c r="AH71" s="56" t="str">
        <f t="shared" si="3"/>
        <v>проверка пройдена</v>
      </c>
      <c r="AI71" s="57">
        <f t="shared" si="4"/>
        <v>1</v>
      </c>
    </row>
    <row r="72" ht="14.25" customHeight="1">
      <c r="A72" s="82" t="s">
        <v>58</v>
      </c>
      <c r="B72" s="59" t="s">
        <v>185</v>
      </c>
      <c r="C72" s="59" t="s">
        <v>186</v>
      </c>
      <c r="D72" s="59" t="s">
        <v>210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58</v>
      </c>
      <c r="B73" s="59" t="s">
        <v>185</v>
      </c>
      <c r="C73" s="59" t="s">
        <v>186</v>
      </c>
      <c r="D73" s="59" t="s">
        <v>210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58</v>
      </c>
      <c r="B74" s="59" t="s">
        <v>185</v>
      </c>
      <c r="C74" s="59" t="s">
        <v>186</v>
      </c>
      <c r="D74" s="59" t="s">
        <v>210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58</v>
      </c>
      <c r="B75" s="67" t="s">
        <v>185</v>
      </c>
      <c r="C75" s="67" t="s">
        <v>186</v>
      </c>
      <c r="D75" s="67" t="s">
        <v>210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58</v>
      </c>
      <c r="B76" s="48" t="s">
        <v>185</v>
      </c>
      <c r="C76" s="48" t="s">
        <v>186</v>
      </c>
      <c r="D76" s="48" t="s">
        <v>342</v>
      </c>
      <c r="E76" s="49" t="s">
        <v>149</v>
      </c>
      <c r="F76" s="50" t="s">
        <v>194</v>
      </c>
      <c r="G76" s="51">
        <v>19.0</v>
      </c>
      <c r="H76" s="52">
        <v>8.0</v>
      </c>
      <c r="I76" s="52">
        <v>2.0</v>
      </c>
      <c r="J76" s="53"/>
      <c r="K76" s="52">
        <v>1.0</v>
      </c>
      <c r="L76" s="53"/>
      <c r="M76" s="52">
        <v>4.0</v>
      </c>
      <c r="N76" s="52">
        <v>1.0</v>
      </c>
      <c r="O76" s="53"/>
      <c r="P76" s="53"/>
      <c r="Q76" s="52">
        <v>1.0</v>
      </c>
      <c r="R76" s="53"/>
      <c r="S76" s="53"/>
      <c r="T76" s="55"/>
      <c r="U76" s="55"/>
      <c r="V76" s="55"/>
      <c r="W76" s="55"/>
      <c r="X76" s="55"/>
      <c r="Y76" s="55"/>
      <c r="Z76" s="55"/>
      <c r="AA76" s="81">
        <v>4.0</v>
      </c>
      <c r="AB76" s="55"/>
      <c r="AC76" s="55"/>
      <c r="AD76" s="55"/>
      <c r="AE76" s="55"/>
      <c r="AF76" s="55"/>
      <c r="AG76" s="55"/>
      <c r="AH76" s="56" t="str">
        <f t="shared" si="3"/>
        <v>проверка пройдена</v>
      </c>
      <c r="AI76" s="57">
        <f t="shared" si="4"/>
        <v>1</v>
      </c>
    </row>
    <row r="77" ht="14.25" customHeight="1">
      <c r="A77" s="82" t="s">
        <v>58</v>
      </c>
      <c r="B77" s="59" t="s">
        <v>185</v>
      </c>
      <c r="C77" s="59" t="s">
        <v>186</v>
      </c>
      <c r="D77" s="59" t="s">
        <v>342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58</v>
      </c>
      <c r="B78" s="59" t="s">
        <v>185</v>
      </c>
      <c r="C78" s="59" t="s">
        <v>186</v>
      </c>
      <c r="D78" s="59" t="s">
        <v>342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58</v>
      </c>
      <c r="B79" s="59" t="s">
        <v>185</v>
      </c>
      <c r="C79" s="59" t="s">
        <v>186</v>
      </c>
      <c r="D79" s="59" t="s">
        <v>342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58</v>
      </c>
      <c r="B80" s="67" t="s">
        <v>185</v>
      </c>
      <c r="C80" s="67" t="s">
        <v>186</v>
      </c>
      <c r="D80" s="67" t="s">
        <v>342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ГАПОУ СО Нижнетагильский государственный профессиональный колледж им. Н. А. Демидова" location="50!A1" ref="A3"/>
    <hyperlink display="ГАПОУ СО Нижнетагильский государственный профессиональный колледж им. Н. А. Демидова" location="50!A1" ref="A10"/>
    <hyperlink display="ГАПОУ СО Нижнетагильский государственный профессиональный колледж им. Н. А. Демидова" location="50!A1" ref="A11"/>
    <hyperlink display="ГАПОУ СО Нижнетагильский государственный профессиональный колледж им. Н. А. Демидова" location="50!A1" ref="A12"/>
    <hyperlink display="ГАПОУ СО Нижнетагильский государственный профессиональный колледж им. Н. А. Демидова" location="50!A1" ref="A13"/>
    <hyperlink display="ГАПОУ СО Нижнетагильский государственный профессиональный колледж им. Н. А. Демидова" location="50!A1" ref="A14"/>
    <hyperlink display="ГАПОУ СО Нижнетагильский государственный профессиональный колледж им. Н. А. Демидова" location="50!A1" ref="A15"/>
    <hyperlink display="ГАПОУ СО Нижнетагильский государственный профессиональный колледж им. Н. А. Демидова" location="50!A1" ref="A16"/>
    <hyperlink display="ГАПОУ СО Нижнетагильский государственный профессиональный колледж им. Н. А. Демидова" location="50!A1" ref="A17"/>
    <hyperlink display="ГАПОУ СО Нижнетагильский государственный профессиональный колледж им. Н. А. Демидова" location="50!A1" ref="A18"/>
    <hyperlink display="ГАПОУ СО Нижнетагильский государственный профессиональный колледж им. Н. А. Демидова" location="50!A1" ref="A19"/>
    <hyperlink display="ГАПОУ СО Нижнетагильский государственный профессиональный колледж им. Н. А. Демидова" location="50!A1" ref="A20"/>
    <hyperlink display="ГАПОУ СО Нижнетагильский государственный профессиональный колледж им. Н. А. Демидова" location="50!A1" ref="A21"/>
    <hyperlink display="ГАПОУ СО Нижнетагильский государственный профессиональный колледж им. Н. А. Демидова" location="50!A1" ref="A22"/>
    <hyperlink display="ГАПОУ СО Нижнетагильский государственный профессиональный колледж им. Н. А. Демидова" location="50!A1" ref="A23"/>
    <hyperlink display="ГАПОУ СО Нижнетагильский государственный профессиональный колледж им. Н. А. Демидова" location="50!A1" ref="A24"/>
    <hyperlink display="ГАПОУ СО Нижнетагильский государственный профессиональный колледж им. Н. А. Демидова" location="50!A1" ref="A25"/>
    <hyperlink display="ГАПОУ СО Нижнетагильский государственный профессиональный колледж им. Н. А. Демидова" location="50!A1" ref="A26"/>
    <hyperlink display="ГАПОУ СО Нижнетагильский государственный профессиональный колледж им. Н. А. Демидова" location="50!A1" ref="A27"/>
    <hyperlink display="ГАПОУ СО Нижнетагильский государственный профессиональный колледж им. Н. А. Демидова" location="50!A1" ref="A28"/>
    <hyperlink display="ГАПОУ СО Нижнетагильский государственный профессиональный колледж им. Н. А. Демидова" location="50!A1" ref="A29"/>
    <hyperlink display="ГАПОУ СО Нижнетагильский государственный профессиональный колледж им. Н. А. Демидова" location="50!A1" ref="A30"/>
    <hyperlink display="ГАПОУ СО Нижнетагильский государственный профессиональный колледж им. Н. А. Демидова" location="50!A1" ref="A31"/>
    <hyperlink display="ГАПОУ СО Нижнетагильский государственный профессиональный колледж им. Н. А. Демидова" location="50!A1" ref="A32"/>
    <hyperlink display="ГАПОУ СО Нижнетагильский государственный профессиональный колледж им. Н. А. Демидова" location="50!A1" ref="A33"/>
    <hyperlink display="ГАПОУ СО Нижнетагильский государственный профессиональный колледж им. Н. А. Демидова" location="50!A1" ref="A34"/>
    <hyperlink display="ГАПОУ СО Нижнетагильский государственный профессиональный колледж им. Н. А. Демидова" location="50!A1" ref="A35"/>
    <hyperlink display="ГАПОУ СО Нижнетагильский государственный профессиональный колледж им. Н. А. Демидова" location="50!A1" ref="A36"/>
    <hyperlink display="ГАПОУ СО Нижнетагильский государственный профессиональный колледж им. Н. А. Демидова" location="50!A1" ref="A37"/>
    <hyperlink display="ГАПОУ СО Нижнетагильский государственный профессиональный колледж им. Н. А. Демидова" location="50!A1" ref="A38"/>
    <hyperlink display="ГАПОУ СО Нижнетагильский государственный профессиональный колледж им. Н. А. Демидова" location="50!A1" ref="A39"/>
    <hyperlink display="ГАПОУ СО Нижнетагильский государственный профессиональный колледж им. Н. А. Демидова" location="50!A1" ref="A40"/>
    <hyperlink display="ГАПОУ СО Нижнетагильский государственный профессиональный колледж им. Н. А. Демидова" location="50!A1" ref="A41"/>
    <hyperlink display="ГАПОУ СО Нижнетагильский государственный профессиональный колледж им. Н. А. Демидова" location="50!A1" ref="A42"/>
    <hyperlink display="ГАПОУ СО Нижнетагильский государственный профессиональный колледж им. Н. А. Демидова" location="50!A1" ref="A43"/>
    <hyperlink display="ГАПОУ СО Нижнетагильский государственный профессиональный колледж им. Н. А. Демидова" location="50!A1" ref="A44"/>
    <hyperlink display="ГАПОУ СО Нижнетагильский государственный профессиональный колледж им. Н. А. Демидова" location="50!A1" ref="A45"/>
    <hyperlink display="ГАПОУ СО Нижнетагильский государственный профессиональный колледж им. Н. А. Демидова" location="50!A1" ref="A46"/>
    <hyperlink display="ГАПОУ СО Нижнетагильский государственный профессиональный колледж им. Н. А. Демидова" location="50!A1" ref="A47"/>
    <hyperlink display="ГАПОУ СО Нижнетагильский государственный профессиональный колледж им. Н. А. Демидова" location="50!A1" ref="A48"/>
    <hyperlink display="ГАПОУ СО Нижнетагильский государственный профессиональный колледж им. Н. А. Демидова" location="50!A1" ref="A49"/>
    <hyperlink display="ГАПОУ СО Нижнетагильский государственный профессиональный колледж им. Н. А. Демидова" location="50!A1" ref="A50"/>
    <hyperlink display="ГАПОУ СО Нижнетагильский государственный профессиональный колледж им. Н. А. Демидова" location="50!A1" ref="A51"/>
    <hyperlink display="ГАПОУ СО Нижнетагильский государственный профессиональный колледж им. Н. А. Демидова" location="50!A1" ref="A52"/>
    <hyperlink display="ГАПОУ СО Нижнетагильский государственный профессиональный колледж им. Н. А. Демидова" location="50!A1" ref="A53"/>
    <hyperlink display="ГАПОУ СО Нижнетагильский государственный профессиональный колледж им. Н. А. Демидова" location="50!A1" ref="A54"/>
    <hyperlink display="ГАПОУ СО Нижнетагильский государственный профессиональный колледж им. Н. А. Демидова" location="50!A1" ref="A55"/>
    <hyperlink display="ГАПОУ СО Нижнетагильский государственный профессиональный колледж им. Н. А. Демидова" location="50!A1" ref="A56"/>
    <hyperlink display="ГАПОУ СО Нижнетагильский государственный профессиональный колледж им. Н. А. Демидова" location="50!A1" ref="A57"/>
    <hyperlink display="ГАПОУ СО Нижнетагильский государственный профессиональный колледж им. Н. А. Демидова" location="50!A1" ref="A58"/>
    <hyperlink display="ГАПОУ СО Нижнетагильский государственный профессиональный колледж им. Н. А. Демидова" location="50!A1" ref="A59"/>
    <hyperlink display="ГАПОУ СО Нижнетагильский государственный профессиональный колледж им. Н. А. Демидова" location="50!A1" ref="A60"/>
    <hyperlink display="ГАПОУ СО Нижнетагильский государственный профессиональный колледж им. Н. А. Демидова" location="50!A1" ref="A61"/>
    <hyperlink display="ГАПОУ СО Нижнетагильский государственный профессиональный колледж им. Н. А. Демидова" location="50!A1" ref="A62"/>
    <hyperlink display="ГАПОУ СО Нижнетагильский государственный профессиональный колледж им. Н. А. Демидова" location="50!A1" ref="A63"/>
    <hyperlink display="ГАПОУ СО Нижнетагильский государственный профессиональный колледж им. Н. А. Демидова" location="50!A1" ref="A64"/>
    <hyperlink display="ГАПОУ СО Нижнетагильский государственный профессиональный колледж им. Н. А. Демидова" location="50!A1" ref="A65"/>
    <hyperlink display="ГАПОУ СО Нижнетагильский государственный профессиональный колледж им. Н. А. Демидова" location="50!A1" ref="A66"/>
    <hyperlink display="ГАПОУ СО Нижнетагильский государственный профессиональный колледж им. Н. А. Демидова" location="50!A1" ref="A67"/>
    <hyperlink display="ГАПОУ СО Нижнетагильский государственный профессиональный колледж им. Н. А. Демидова" location="50!A1" ref="A68"/>
    <hyperlink display="ГАПОУ СО Нижнетагильский государственный профессиональный колледж им. Н. А. Демидова" location="50!A1" ref="A69"/>
    <hyperlink display="ГАПОУ СО Нижнетагильский государственный профессиональный колледж им. Н. А. Демидова" location="50!A1" ref="A70"/>
    <hyperlink display="ГАПОУ СО Нижнетагильский государственный профессиональный колледж им. Н. А. Демидова" location="50!A1" ref="A71"/>
    <hyperlink display="ГАПОУ СО Нижнетагильский государственный профессиональный колледж им. Н. А. Демидова" location="50!A1" ref="A72"/>
    <hyperlink display="ГАПОУ СО Нижнетагильский государственный профессиональный колледж им. Н. А. Демидова" location="50!A1" ref="A73"/>
    <hyperlink display="ГАПОУ СО Нижнетагильский государственный профессиональный колледж им. Н. А. Демидова" location="50!A1" ref="A74"/>
    <hyperlink display="ГАПОУ СО Нижнетагильский государственный профессиональный колледж им. Н. А. Демидова" location="50!A1" ref="A75"/>
    <hyperlink display="ГАПОУ СО Нижнетагильский государственный профессиональный колледж им. Н. А. Демидова" location="50!A1" ref="A76"/>
    <hyperlink display="ГАПОУ СО Нижнетагильский государственный профессиональный колледж им. Н. А. Демидова" location="50!A1" ref="A77"/>
    <hyperlink display="ГАПОУ СО Нижнетагильский государственный профессиональный колледж им. Н. А. Демидова" location="50!A1" ref="A78"/>
    <hyperlink display="ГАПОУ СО Нижнетагильский государственный профессиональный колледж им. Н. А. Демидова" location="50!A1" ref="A79"/>
    <hyperlink display="ГАПОУ СО Нижнетагильский государственный профессиональный колледж им. Н. А. Демидова" location="50!A1" ref="A80"/>
  </hyperlinks>
  <printOptions/>
  <pageMargins bottom="0.75" footer="0.0" header="0.0" left="0.7" right="0.7" top="0.75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9.0" topLeftCell="A10" activePane="bottomLeft" state="frozen"/>
      <selection activeCell="B11" sqref="B11" pane="bottomLef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.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.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49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7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SUM(G11,G16)</f>
        <v>50</v>
      </c>
      <c r="H10" s="44">
        <f t="shared" si="2"/>
        <v>22</v>
      </c>
      <c r="I10" s="44">
        <f t="shared" si="2"/>
        <v>17</v>
      </c>
      <c r="J10" s="44">
        <f t="shared" si="2"/>
        <v>12</v>
      </c>
      <c r="K10" s="44">
        <f t="shared" si="2"/>
        <v>0</v>
      </c>
      <c r="L10" s="44">
        <f t="shared" si="2"/>
        <v>0</v>
      </c>
      <c r="M10" s="44">
        <f t="shared" si="2"/>
        <v>4</v>
      </c>
      <c r="N10" s="44">
        <f t="shared" si="2"/>
        <v>0</v>
      </c>
      <c r="O10" s="44">
        <f t="shared" si="2"/>
        <v>0</v>
      </c>
      <c r="P10" s="44">
        <f t="shared" si="2"/>
        <v>5</v>
      </c>
      <c r="Q10" s="44">
        <f t="shared" si="2"/>
        <v>2</v>
      </c>
      <c r="R10" s="44">
        <f t="shared" si="2"/>
        <v>3</v>
      </c>
      <c r="S10" s="44">
        <f t="shared" si="2"/>
        <v>0</v>
      </c>
      <c r="T10" s="44">
        <f t="shared" si="2"/>
        <v>12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1</v>
      </c>
      <c r="Y10" s="44">
        <f t="shared" si="2"/>
        <v>1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COUNTIF(AI11:AI20,"2")</f>
        <v>0</v>
      </c>
    </row>
    <row r="11" ht="14.25" customHeight="1">
      <c r="A11" s="79" t="s">
        <v>59</v>
      </c>
      <c r="B11" s="48" t="s">
        <v>185</v>
      </c>
      <c r="C11" s="48" t="s">
        <v>186</v>
      </c>
      <c r="D11" s="48" t="s">
        <v>254</v>
      </c>
      <c r="E11" s="49" t="s">
        <v>149</v>
      </c>
      <c r="F11" s="50" t="s">
        <v>188</v>
      </c>
      <c r="G11" s="51">
        <v>15.0</v>
      </c>
      <c r="H11" s="52">
        <v>4.0</v>
      </c>
      <c r="I11" s="52">
        <v>0.0</v>
      </c>
      <c r="J11" s="52">
        <v>0.0</v>
      </c>
      <c r="K11" s="52">
        <v>0.0</v>
      </c>
      <c r="L11" s="52">
        <v>0.0</v>
      </c>
      <c r="M11" s="52">
        <v>3.0</v>
      </c>
      <c r="N11" s="52">
        <v>0.0</v>
      </c>
      <c r="O11" s="52">
        <v>0.0</v>
      </c>
      <c r="P11" s="52">
        <v>1.0</v>
      </c>
      <c r="Q11" s="52">
        <v>0.0</v>
      </c>
      <c r="R11" s="52">
        <v>3.0</v>
      </c>
      <c r="S11" s="52">
        <v>0.0</v>
      </c>
      <c r="T11" s="81">
        <v>3.0</v>
      </c>
      <c r="U11" s="81">
        <v>0.0</v>
      </c>
      <c r="V11" s="81">
        <v>0.0</v>
      </c>
      <c r="W11" s="81">
        <v>0.0</v>
      </c>
      <c r="X11" s="81">
        <v>0.0</v>
      </c>
      <c r="Y11" s="81">
        <v>1.0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343</v>
      </c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0" si="4">IF(AH11="проверка пройдена",1,2)</f>
        <v>1</v>
      </c>
    </row>
    <row r="12" ht="14.25" customHeight="1">
      <c r="A12" s="82" t="s">
        <v>59</v>
      </c>
      <c r="B12" s="59" t="s">
        <v>185</v>
      </c>
      <c r="C12" s="59" t="s">
        <v>186</v>
      </c>
      <c r="D12" s="59" t="s">
        <v>254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59</v>
      </c>
      <c r="B13" s="59" t="s">
        <v>185</v>
      </c>
      <c r="C13" s="59" t="s">
        <v>186</v>
      </c>
      <c r="D13" s="59" t="s">
        <v>254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59</v>
      </c>
      <c r="B14" s="59" t="s">
        <v>185</v>
      </c>
      <c r="C14" s="59" t="s">
        <v>186</v>
      </c>
      <c r="D14" s="59" t="s">
        <v>254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59</v>
      </c>
      <c r="B15" s="67" t="s">
        <v>185</v>
      </c>
      <c r="C15" s="67" t="s">
        <v>186</v>
      </c>
      <c r="D15" s="67" t="s">
        <v>254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7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59</v>
      </c>
      <c r="B16" s="48" t="s">
        <v>185</v>
      </c>
      <c r="C16" s="48" t="s">
        <v>186</v>
      </c>
      <c r="D16" s="48" t="s">
        <v>208</v>
      </c>
      <c r="E16" s="49" t="s">
        <v>149</v>
      </c>
      <c r="F16" s="50" t="s">
        <v>194</v>
      </c>
      <c r="G16" s="51">
        <v>35.0</v>
      </c>
      <c r="H16" s="52">
        <v>18.0</v>
      </c>
      <c r="I16" s="52">
        <v>17.0</v>
      </c>
      <c r="J16" s="52">
        <v>12.0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52">
        <v>4.0</v>
      </c>
      <c r="Q16" s="52">
        <v>2.0</v>
      </c>
      <c r="R16" s="52">
        <v>0.0</v>
      </c>
      <c r="S16" s="52">
        <v>0.0</v>
      </c>
      <c r="T16" s="81">
        <v>9.0</v>
      </c>
      <c r="U16" s="81">
        <v>0.0</v>
      </c>
      <c r="V16" s="81">
        <v>0.0</v>
      </c>
      <c r="W16" s="81">
        <v>0.0</v>
      </c>
      <c r="X16" s="81">
        <v>1.0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 t="s">
        <v>344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59</v>
      </c>
      <c r="B17" s="59" t="s">
        <v>185</v>
      </c>
      <c r="C17" s="59" t="s">
        <v>186</v>
      </c>
      <c r="D17" s="59" t="s">
        <v>208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3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59</v>
      </c>
      <c r="B18" s="59" t="s">
        <v>185</v>
      </c>
      <c r="C18" s="59" t="s">
        <v>186</v>
      </c>
      <c r="D18" s="59" t="s">
        <v>208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3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59</v>
      </c>
      <c r="B19" s="59" t="s">
        <v>185</v>
      </c>
      <c r="C19" s="59" t="s">
        <v>186</v>
      </c>
      <c r="D19" s="59" t="s">
        <v>208</v>
      </c>
      <c r="E19" s="39" t="s">
        <v>152</v>
      </c>
      <c r="F19" s="60" t="s">
        <v>191</v>
      </c>
      <c r="G19" s="61">
        <v>1.0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3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1.0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 t="s">
        <v>345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59</v>
      </c>
      <c r="B20" s="67" t="s">
        <v>185</v>
      </c>
      <c r="C20" s="67" t="s">
        <v>186</v>
      </c>
      <c r="D20" s="67" t="s">
        <v>208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7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государственный профессиональный колледж им. Н. А. Демидова (филиал)" location="51!A1" ref="A3"/>
    <hyperlink display="ГАПОУ СО Нижнетагильский государственный профессиональный колледж им. Н. А. Демидова (филиал)" location="51!A1" ref="A10"/>
    <hyperlink display="ГАПОУ СО Нижнетагильский государственный профессиональный колледж им. Н. А. Демидова (филиал)" location="51!A1" ref="A11"/>
    <hyperlink display="ГАПОУ СО Нижнетагильский государственный профессиональный колледж им. Н. А. Демидова (филиал)" location="51!A1" ref="A12"/>
    <hyperlink display="ГАПОУ СО Нижнетагильский государственный профессиональный колледж им. Н. А. Демидова (филиал)" location="51!A1" ref="A13"/>
    <hyperlink display="ГАПОУ СО Нижнетагильский государственный профессиональный колледж им. Н. А. Демидова (филиал)" location="51!A1" ref="A14"/>
    <hyperlink display="ГАПОУ СО Нижнетагильский государственный профессиональный колледж им. Н. А. Демидова (филиал)" location="51!A1" ref="A15"/>
    <hyperlink display="ГАПОУ СО Нижнетагильский государственный профессиональный колледж им. Н. А. Демидова (филиал)" location="51!A1" ref="A16"/>
    <hyperlink display="ГАПОУ СО Нижнетагильский государственный профессиональный колледж им. Н. А. Демидова (филиал)" location="51!A1" ref="A17"/>
    <hyperlink display="ГАПОУ СО Нижнетагильский государственный профессиональный колледж им. Н. А. Демидова (филиал)" location="51!A1" ref="A18"/>
    <hyperlink display="ГАПОУ СО Нижнетагильский государственный профессиональный колледж им. Н. А. Демидова (филиал)" location="51!A1" ref="A19"/>
    <hyperlink display="ГАПОУ СО Нижнетагильский государственный профессиональный колледж им. Н. А. Демидова (филиал)" location="51!A1" ref="A20"/>
  </hyperlinks>
  <printOptions/>
  <pageMargins bottom="0.75" footer="0.0" header="0.0" left="0.7" right="0.7" top="0.75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54.13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98" t="s">
        <v>302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/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>SUM(G11,G16,G21,G26,G31,G36,G41,G46,G51,G56,G61)</f>
        <v>299</v>
      </c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COUNTIF(AI11:AI65,"2")</f>
        <v>0</v>
      </c>
    </row>
    <row r="11" ht="14.25" customHeight="1">
      <c r="A11" s="79" t="s">
        <v>60</v>
      </c>
      <c r="B11" s="48" t="s">
        <v>185</v>
      </c>
      <c r="C11" s="48" t="s">
        <v>186</v>
      </c>
      <c r="D11" s="48" t="s">
        <v>197</v>
      </c>
      <c r="E11" s="49" t="s">
        <v>149</v>
      </c>
      <c r="F11" s="50" t="s">
        <v>188</v>
      </c>
      <c r="G11" s="51">
        <v>25.0</v>
      </c>
      <c r="H11" s="52">
        <v>25.0</v>
      </c>
      <c r="I11" s="52">
        <v>15.0</v>
      </c>
      <c r="J11" s="52">
        <v>25.0</v>
      </c>
      <c r="K11" s="52">
        <v>0.0</v>
      </c>
      <c r="L11" s="52">
        <v>0.0</v>
      </c>
      <c r="M11" s="52">
        <v>0.0</v>
      </c>
      <c r="N11" s="52">
        <v>0.0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/>
      <c r="AH11" s="56" t="str">
        <f t="shared" ref="AH11:AH65" si="2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5" si="3">IF(AH11="проверка пройдена",1,2)</f>
        <v>1</v>
      </c>
    </row>
    <row r="12" ht="14.25" customHeight="1">
      <c r="A12" s="82" t="s">
        <v>60</v>
      </c>
      <c r="B12" s="59" t="s">
        <v>185</v>
      </c>
      <c r="C12" s="59" t="s">
        <v>186</v>
      </c>
      <c r="D12" s="59" t="s">
        <v>197</v>
      </c>
      <c r="E12" s="39" t="s">
        <v>150</v>
      </c>
      <c r="F12" s="60" t="s">
        <v>189</v>
      </c>
      <c r="G12" s="139">
        <v>0.0</v>
      </c>
      <c r="H12" s="83"/>
      <c r="I12" s="83"/>
      <c r="J12" s="83"/>
      <c r="K12" s="83"/>
      <c r="L12" s="83"/>
      <c r="M12" s="83"/>
      <c r="N12" s="83"/>
      <c r="O12" s="83"/>
      <c r="P12" s="84"/>
      <c r="Q12" s="83"/>
      <c r="R12" s="83"/>
      <c r="S12" s="83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64"/>
      <c r="AH12" s="65" t="str">
        <f t="shared" si="2"/>
        <v>проверка пройдена</v>
      </c>
      <c r="AI12" s="57">
        <f t="shared" si="3"/>
        <v>1</v>
      </c>
    </row>
    <row r="13" ht="14.25" customHeight="1">
      <c r="A13" s="82" t="s">
        <v>60</v>
      </c>
      <c r="B13" s="59" t="s">
        <v>185</v>
      </c>
      <c r="C13" s="59" t="s">
        <v>186</v>
      </c>
      <c r="D13" s="59" t="s">
        <v>197</v>
      </c>
      <c r="E13" s="39" t="s">
        <v>151</v>
      </c>
      <c r="F13" s="60" t="s">
        <v>190</v>
      </c>
      <c r="G13" s="61">
        <v>0.0</v>
      </c>
      <c r="H13" s="83"/>
      <c r="I13" s="83"/>
      <c r="J13" s="83"/>
      <c r="K13" s="83"/>
      <c r="L13" s="83"/>
      <c r="M13" s="83"/>
      <c r="N13" s="83"/>
      <c r="O13" s="83"/>
      <c r="P13" s="84"/>
      <c r="Q13" s="83"/>
      <c r="R13" s="83"/>
      <c r="S13" s="83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64"/>
      <c r="AH13" s="65" t="str">
        <f t="shared" si="2"/>
        <v>проверка пройдена</v>
      </c>
      <c r="AI13" s="57">
        <f t="shared" si="3"/>
        <v>1</v>
      </c>
    </row>
    <row r="14" ht="14.25" customHeight="1">
      <c r="A14" s="82" t="s">
        <v>60</v>
      </c>
      <c r="B14" s="59" t="s">
        <v>185</v>
      </c>
      <c r="C14" s="59" t="s">
        <v>186</v>
      </c>
      <c r="D14" s="59" t="s">
        <v>197</v>
      </c>
      <c r="E14" s="39" t="s">
        <v>152</v>
      </c>
      <c r="F14" s="60" t="s">
        <v>191</v>
      </c>
      <c r="G14" s="61">
        <v>0.0</v>
      </c>
      <c r="H14" s="83"/>
      <c r="I14" s="83"/>
      <c r="J14" s="83"/>
      <c r="K14" s="83"/>
      <c r="L14" s="83"/>
      <c r="M14" s="83"/>
      <c r="N14" s="83"/>
      <c r="O14" s="83"/>
      <c r="P14" s="84"/>
      <c r="Q14" s="83"/>
      <c r="R14" s="83"/>
      <c r="S14" s="83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64"/>
      <c r="AH14" s="65" t="str">
        <f t="shared" si="2"/>
        <v>проверка пройдена</v>
      </c>
      <c r="AI14" s="57">
        <f t="shared" si="3"/>
        <v>1</v>
      </c>
    </row>
    <row r="15" ht="14.25" customHeight="1">
      <c r="A15" s="86" t="s">
        <v>60</v>
      </c>
      <c r="B15" s="67" t="s">
        <v>185</v>
      </c>
      <c r="C15" s="67" t="s">
        <v>186</v>
      </c>
      <c r="D15" s="67" t="s">
        <v>197</v>
      </c>
      <c r="E15" s="68" t="s">
        <v>153</v>
      </c>
      <c r="F15" s="69" t="s">
        <v>192</v>
      </c>
      <c r="G15" s="70">
        <v>0.0</v>
      </c>
      <c r="H15" s="87"/>
      <c r="I15" s="87"/>
      <c r="J15" s="87"/>
      <c r="K15" s="87"/>
      <c r="L15" s="87"/>
      <c r="M15" s="87"/>
      <c r="N15" s="87"/>
      <c r="O15" s="87"/>
      <c r="P15" s="88"/>
      <c r="Q15" s="87"/>
      <c r="R15" s="87"/>
      <c r="S15" s="87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73"/>
      <c r="AH15" s="74" t="str">
        <f t="shared" si="2"/>
        <v>проверка пройдена</v>
      </c>
      <c r="AI15" s="57">
        <f t="shared" si="3"/>
        <v>1</v>
      </c>
    </row>
    <row r="16" ht="14.25" customHeight="1">
      <c r="A16" s="79" t="s">
        <v>60</v>
      </c>
      <c r="B16" s="48" t="s">
        <v>185</v>
      </c>
      <c r="C16" s="48" t="s">
        <v>186</v>
      </c>
      <c r="D16" s="48" t="s">
        <v>346</v>
      </c>
      <c r="E16" s="49" t="s">
        <v>149</v>
      </c>
      <c r="F16" s="50" t="s">
        <v>194</v>
      </c>
      <c r="G16" s="51">
        <v>20.0</v>
      </c>
      <c r="H16" s="52">
        <v>15.0</v>
      </c>
      <c r="I16" s="52">
        <v>8.0</v>
      </c>
      <c r="J16" s="52">
        <v>0.0</v>
      </c>
      <c r="K16" s="52">
        <v>0.0</v>
      </c>
      <c r="L16" s="52">
        <v>0.0</v>
      </c>
      <c r="M16" s="52">
        <v>0.0</v>
      </c>
      <c r="N16" s="52">
        <v>4.0</v>
      </c>
      <c r="O16" s="52">
        <v>1.0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/>
      <c r="AH16" s="56" t="str">
        <f t="shared" si="2"/>
        <v>проверка пройдена</v>
      </c>
      <c r="AI16" s="57">
        <f t="shared" si="3"/>
        <v>1</v>
      </c>
    </row>
    <row r="17" ht="14.25" customHeight="1">
      <c r="A17" s="82" t="s">
        <v>60</v>
      </c>
      <c r="B17" s="59" t="s">
        <v>185</v>
      </c>
      <c r="C17" s="59" t="s">
        <v>186</v>
      </c>
      <c r="D17" s="59" t="s">
        <v>346</v>
      </c>
      <c r="E17" s="39" t="s">
        <v>150</v>
      </c>
      <c r="F17" s="60" t="s">
        <v>195</v>
      </c>
      <c r="G17" s="61">
        <v>0.0</v>
      </c>
      <c r="H17" s="83"/>
      <c r="I17" s="83"/>
      <c r="J17" s="83"/>
      <c r="K17" s="83"/>
      <c r="L17" s="83"/>
      <c r="M17" s="83"/>
      <c r="N17" s="83"/>
      <c r="O17" s="83"/>
      <c r="P17" s="84"/>
      <c r="Q17" s="83"/>
      <c r="R17" s="83"/>
      <c r="S17" s="83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64"/>
      <c r="AH17" s="65" t="str">
        <f t="shared" si="2"/>
        <v>проверка пройдена</v>
      </c>
      <c r="AI17" s="57">
        <f t="shared" si="3"/>
        <v>1</v>
      </c>
    </row>
    <row r="18" ht="14.25" customHeight="1">
      <c r="A18" s="82" t="s">
        <v>60</v>
      </c>
      <c r="B18" s="59" t="s">
        <v>185</v>
      </c>
      <c r="C18" s="59" t="s">
        <v>186</v>
      </c>
      <c r="D18" s="59" t="s">
        <v>346</v>
      </c>
      <c r="E18" s="39" t="s">
        <v>151</v>
      </c>
      <c r="F18" s="60" t="s">
        <v>196</v>
      </c>
      <c r="G18" s="61">
        <v>0.0</v>
      </c>
      <c r="H18" s="83"/>
      <c r="I18" s="83"/>
      <c r="J18" s="83"/>
      <c r="K18" s="83"/>
      <c r="L18" s="83"/>
      <c r="M18" s="83"/>
      <c r="N18" s="83"/>
      <c r="O18" s="83"/>
      <c r="P18" s="84"/>
      <c r="Q18" s="83"/>
      <c r="R18" s="83"/>
      <c r="S18" s="83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64"/>
      <c r="AH18" s="65" t="str">
        <f t="shared" si="2"/>
        <v>проверка пройдена</v>
      </c>
      <c r="AI18" s="57">
        <f t="shared" si="3"/>
        <v>1</v>
      </c>
    </row>
    <row r="19" ht="14.25" customHeight="1">
      <c r="A19" s="82" t="s">
        <v>60</v>
      </c>
      <c r="B19" s="59" t="s">
        <v>185</v>
      </c>
      <c r="C19" s="59" t="s">
        <v>186</v>
      </c>
      <c r="D19" s="59" t="s">
        <v>346</v>
      </c>
      <c r="E19" s="39" t="s">
        <v>152</v>
      </c>
      <c r="F19" s="60" t="s">
        <v>191</v>
      </c>
      <c r="G19" s="61">
        <v>0.0</v>
      </c>
      <c r="H19" s="83"/>
      <c r="I19" s="83"/>
      <c r="J19" s="83"/>
      <c r="K19" s="83"/>
      <c r="L19" s="83"/>
      <c r="M19" s="83"/>
      <c r="N19" s="83"/>
      <c r="O19" s="83"/>
      <c r="P19" s="84"/>
      <c r="Q19" s="83"/>
      <c r="R19" s="83"/>
      <c r="S19" s="83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64"/>
      <c r="AH19" s="65" t="str">
        <f t="shared" si="2"/>
        <v>проверка пройдена</v>
      </c>
      <c r="AI19" s="57">
        <f t="shared" si="3"/>
        <v>1</v>
      </c>
    </row>
    <row r="20" ht="14.25" customHeight="1">
      <c r="A20" s="86" t="s">
        <v>60</v>
      </c>
      <c r="B20" s="67" t="s">
        <v>185</v>
      </c>
      <c r="C20" s="67" t="s">
        <v>186</v>
      </c>
      <c r="D20" s="67" t="s">
        <v>346</v>
      </c>
      <c r="E20" s="68" t="s">
        <v>153</v>
      </c>
      <c r="F20" s="69" t="s">
        <v>192</v>
      </c>
      <c r="G20" s="70">
        <v>0.0</v>
      </c>
      <c r="H20" s="87"/>
      <c r="I20" s="87"/>
      <c r="J20" s="87"/>
      <c r="K20" s="87"/>
      <c r="L20" s="87"/>
      <c r="M20" s="87"/>
      <c r="N20" s="87"/>
      <c r="O20" s="87"/>
      <c r="P20" s="88"/>
      <c r="Q20" s="87"/>
      <c r="R20" s="87"/>
      <c r="S20" s="87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73"/>
      <c r="AH20" s="74" t="str">
        <f t="shared" si="2"/>
        <v>проверка пройдена</v>
      </c>
      <c r="AI20" s="57">
        <f t="shared" si="3"/>
        <v>1</v>
      </c>
    </row>
    <row r="21" ht="14.25" customHeight="1">
      <c r="A21" s="79" t="s">
        <v>60</v>
      </c>
      <c r="B21" s="48" t="s">
        <v>185</v>
      </c>
      <c r="C21" s="48" t="s">
        <v>186</v>
      </c>
      <c r="D21" s="48" t="s">
        <v>295</v>
      </c>
      <c r="E21" s="49" t="s">
        <v>149</v>
      </c>
      <c r="F21" s="50" t="s">
        <v>194</v>
      </c>
      <c r="G21" s="51">
        <v>23.0</v>
      </c>
      <c r="H21" s="52">
        <v>8.0</v>
      </c>
      <c r="I21" s="52">
        <v>7.0</v>
      </c>
      <c r="J21" s="52">
        <v>0.0</v>
      </c>
      <c r="K21" s="52">
        <v>0.0</v>
      </c>
      <c r="L21" s="52">
        <v>0.0</v>
      </c>
      <c r="M21" s="52">
        <v>0.0</v>
      </c>
      <c r="N21" s="52">
        <v>15.0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2"/>
        <v>проверка пройдена</v>
      </c>
      <c r="AI21" s="57">
        <f t="shared" si="3"/>
        <v>1</v>
      </c>
    </row>
    <row r="22" ht="14.25" customHeight="1">
      <c r="A22" s="82" t="s">
        <v>60</v>
      </c>
      <c r="B22" s="59" t="s">
        <v>185</v>
      </c>
      <c r="C22" s="59" t="s">
        <v>186</v>
      </c>
      <c r="D22" s="59" t="s">
        <v>295</v>
      </c>
      <c r="E22" s="39" t="s">
        <v>150</v>
      </c>
      <c r="F22" s="60" t="s">
        <v>195</v>
      </c>
      <c r="G22" s="61">
        <v>0.0</v>
      </c>
      <c r="H22" s="83"/>
      <c r="I22" s="83"/>
      <c r="J22" s="83"/>
      <c r="K22" s="83"/>
      <c r="L22" s="83"/>
      <c r="M22" s="83"/>
      <c r="N22" s="83"/>
      <c r="O22" s="83"/>
      <c r="P22" s="84"/>
      <c r="Q22" s="83"/>
      <c r="R22" s="83"/>
      <c r="S22" s="83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64"/>
      <c r="AH22" s="65" t="str">
        <f t="shared" si="2"/>
        <v>проверка пройдена</v>
      </c>
      <c r="AI22" s="57">
        <f t="shared" si="3"/>
        <v>1</v>
      </c>
    </row>
    <row r="23" ht="14.25" customHeight="1">
      <c r="A23" s="82" t="s">
        <v>60</v>
      </c>
      <c r="B23" s="59" t="s">
        <v>185</v>
      </c>
      <c r="C23" s="59" t="s">
        <v>186</v>
      </c>
      <c r="D23" s="59" t="s">
        <v>295</v>
      </c>
      <c r="E23" s="39" t="s">
        <v>151</v>
      </c>
      <c r="F23" s="60" t="s">
        <v>196</v>
      </c>
      <c r="G23" s="61">
        <v>0.0</v>
      </c>
      <c r="H23" s="83"/>
      <c r="I23" s="83"/>
      <c r="J23" s="83"/>
      <c r="K23" s="83"/>
      <c r="L23" s="83"/>
      <c r="M23" s="83"/>
      <c r="N23" s="83"/>
      <c r="O23" s="83"/>
      <c r="P23" s="84"/>
      <c r="Q23" s="83"/>
      <c r="R23" s="83"/>
      <c r="S23" s="83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64"/>
      <c r="AH23" s="65" t="str">
        <f t="shared" si="2"/>
        <v>проверка пройдена</v>
      </c>
      <c r="AI23" s="57">
        <f t="shared" si="3"/>
        <v>1</v>
      </c>
    </row>
    <row r="24" ht="14.25" customHeight="1">
      <c r="A24" s="82" t="s">
        <v>60</v>
      </c>
      <c r="B24" s="59" t="s">
        <v>185</v>
      </c>
      <c r="C24" s="59" t="s">
        <v>186</v>
      </c>
      <c r="D24" s="59" t="s">
        <v>295</v>
      </c>
      <c r="E24" s="39" t="s">
        <v>152</v>
      </c>
      <c r="F24" s="60" t="s">
        <v>191</v>
      </c>
      <c r="G24" s="61">
        <v>0.0</v>
      </c>
      <c r="H24" s="83"/>
      <c r="I24" s="83"/>
      <c r="J24" s="83"/>
      <c r="K24" s="83"/>
      <c r="L24" s="83"/>
      <c r="M24" s="83"/>
      <c r="N24" s="83"/>
      <c r="O24" s="83"/>
      <c r="P24" s="84"/>
      <c r="Q24" s="83"/>
      <c r="R24" s="83"/>
      <c r="S24" s="83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64"/>
      <c r="AH24" s="65" t="str">
        <f t="shared" si="2"/>
        <v>проверка пройдена</v>
      </c>
      <c r="AI24" s="57">
        <f t="shared" si="3"/>
        <v>1</v>
      </c>
    </row>
    <row r="25" ht="14.25" customHeight="1">
      <c r="A25" s="86" t="s">
        <v>60</v>
      </c>
      <c r="B25" s="67" t="s">
        <v>185</v>
      </c>
      <c r="C25" s="67" t="s">
        <v>186</v>
      </c>
      <c r="D25" s="67" t="s">
        <v>295</v>
      </c>
      <c r="E25" s="68" t="s">
        <v>153</v>
      </c>
      <c r="F25" s="69" t="s">
        <v>192</v>
      </c>
      <c r="G25" s="70">
        <v>0.0</v>
      </c>
      <c r="H25" s="87"/>
      <c r="I25" s="87"/>
      <c r="J25" s="87"/>
      <c r="K25" s="87"/>
      <c r="L25" s="87"/>
      <c r="M25" s="87"/>
      <c r="N25" s="87"/>
      <c r="O25" s="87"/>
      <c r="P25" s="88"/>
      <c r="Q25" s="87"/>
      <c r="R25" s="87"/>
      <c r="S25" s="87"/>
      <c r="T25" s="89"/>
      <c r="U25" s="89"/>
      <c r="V25" s="89"/>
      <c r="W25" s="89"/>
      <c r="X25" s="89"/>
      <c r="Y25" s="89">
        <v>0.0</v>
      </c>
      <c r="Z25" s="89"/>
      <c r="AA25" s="89"/>
      <c r="AB25" s="89"/>
      <c r="AC25" s="89"/>
      <c r="AD25" s="89"/>
      <c r="AE25" s="89"/>
      <c r="AF25" s="89"/>
      <c r="AG25" s="73"/>
      <c r="AH25" s="74" t="str">
        <f t="shared" si="2"/>
        <v>проверка пройдена</v>
      </c>
      <c r="AI25" s="57">
        <f t="shared" si="3"/>
        <v>1</v>
      </c>
    </row>
    <row r="26" ht="14.25" customHeight="1">
      <c r="A26" s="79" t="s">
        <v>60</v>
      </c>
      <c r="B26" s="48" t="s">
        <v>185</v>
      </c>
      <c r="C26" s="48" t="s">
        <v>186</v>
      </c>
      <c r="D26" s="48" t="s">
        <v>347</v>
      </c>
      <c r="E26" s="49" t="s">
        <v>149</v>
      </c>
      <c r="F26" s="50" t="s">
        <v>194</v>
      </c>
      <c r="G26" s="51">
        <v>54.0</v>
      </c>
      <c r="H26" s="52">
        <v>35.0</v>
      </c>
      <c r="I26" s="52">
        <v>19.0</v>
      </c>
      <c r="J26" s="52">
        <v>0.0</v>
      </c>
      <c r="K26" s="52">
        <v>0.0</v>
      </c>
      <c r="L26" s="52">
        <v>0.0</v>
      </c>
      <c r="M26" s="52">
        <v>0.0</v>
      </c>
      <c r="N26" s="52">
        <v>19.0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/>
      <c r="AH26" s="56" t="str">
        <f t="shared" si="2"/>
        <v>проверка пройдена</v>
      </c>
      <c r="AI26" s="57">
        <f t="shared" si="3"/>
        <v>1</v>
      </c>
    </row>
    <row r="27" ht="14.25" customHeight="1">
      <c r="A27" s="82" t="s">
        <v>60</v>
      </c>
      <c r="B27" s="59" t="s">
        <v>185</v>
      </c>
      <c r="C27" s="59" t="s">
        <v>186</v>
      </c>
      <c r="D27" s="59" t="s">
        <v>347</v>
      </c>
      <c r="E27" s="39" t="s">
        <v>150</v>
      </c>
      <c r="F27" s="60" t="s">
        <v>195</v>
      </c>
      <c r="G27" s="61">
        <v>0.0</v>
      </c>
      <c r="H27" s="83"/>
      <c r="I27" s="83"/>
      <c r="J27" s="83"/>
      <c r="K27" s="83"/>
      <c r="L27" s="83"/>
      <c r="M27" s="83"/>
      <c r="N27" s="83"/>
      <c r="O27" s="83"/>
      <c r="P27" s="84"/>
      <c r="Q27" s="83"/>
      <c r="R27" s="83"/>
      <c r="S27" s="83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64"/>
      <c r="AH27" s="65" t="str">
        <f t="shared" si="2"/>
        <v>проверка пройдена</v>
      </c>
      <c r="AI27" s="57">
        <f t="shared" si="3"/>
        <v>1</v>
      </c>
    </row>
    <row r="28" ht="14.25" customHeight="1">
      <c r="A28" s="82" t="s">
        <v>60</v>
      </c>
      <c r="B28" s="59" t="s">
        <v>185</v>
      </c>
      <c r="C28" s="59" t="s">
        <v>186</v>
      </c>
      <c r="D28" s="59" t="s">
        <v>347</v>
      </c>
      <c r="E28" s="39" t="s">
        <v>151</v>
      </c>
      <c r="F28" s="60" t="s">
        <v>196</v>
      </c>
      <c r="G28" s="61">
        <v>0.0</v>
      </c>
      <c r="H28" s="83"/>
      <c r="I28" s="83"/>
      <c r="J28" s="83"/>
      <c r="K28" s="83"/>
      <c r="L28" s="83"/>
      <c r="M28" s="83"/>
      <c r="N28" s="83"/>
      <c r="O28" s="83"/>
      <c r="P28" s="84"/>
      <c r="Q28" s="83"/>
      <c r="R28" s="83"/>
      <c r="S28" s="83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64"/>
      <c r="AH28" s="65" t="str">
        <f t="shared" si="2"/>
        <v>проверка пройдена</v>
      </c>
      <c r="AI28" s="57">
        <f t="shared" si="3"/>
        <v>1</v>
      </c>
    </row>
    <row r="29" ht="14.25" customHeight="1">
      <c r="A29" s="82" t="s">
        <v>60</v>
      </c>
      <c r="B29" s="59" t="s">
        <v>185</v>
      </c>
      <c r="C29" s="59" t="s">
        <v>186</v>
      </c>
      <c r="D29" s="59" t="s">
        <v>347</v>
      </c>
      <c r="E29" s="39" t="s">
        <v>152</v>
      </c>
      <c r="F29" s="60" t="s">
        <v>191</v>
      </c>
      <c r="G29" s="61">
        <v>0.0</v>
      </c>
      <c r="H29" s="83"/>
      <c r="I29" s="83"/>
      <c r="J29" s="83"/>
      <c r="K29" s="83"/>
      <c r="L29" s="83"/>
      <c r="M29" s="83"/>
      <c r="N29" s="83"/>
      <c r="O29" s="83"/>
      <c r="P29" s="84"/>
      <c r="Q29" s="83"/>
      <c r="R29" s="83"/>
      <c r="S29" s="83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64"/>
      <c r="AH29" s="65" t="str">
        <f t="shared" si="2"/>
        <v>проверка пройдена</v>
      </c>
      <c r="AI29" s="57">
        <f t="shared" si="3"/>
        <v>1</v>
      </c>
    </row>
    <row r="30" ht="14.25" customHeight="1">
      <c r="A30" s="86" t="s">
        <v>60</v>
      </c>
      <c r="B30" s="67" t="s">
        <v>185</v>
      </c>
      <c r="C30" s="67" t="s">
        <v>186</v>
      </c>
      <c r="D30" s="67" t="s">
        <v>347</v>
      </c>
      <c r="E30" s="68" t="s">
        <v>153</v>
      </c>
      <c r="F30" s="69" t="s">
        <v>192</v>
      </c>
      <c r="G30" s="70">
        <v>0.0</v>
      </c>
      <c r="H30" s="87"/>
      <c r="I30" s="87"/>
      <c r="J30" s="87"/>
      <c r="K30" s="87"/>
      <c r="L30" s="87"/>
      <c r="M30" s="87"/>
      <c r="N30" s="87"/>
      <c r="O30" s="87"/>
      <c r="P30" s="88"/>
      <c r="Q30" s="87"/>
      <c r="R30" s="87"/>
      <c r="S30" s="87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73"/>
      <c r="AH30" s="74" t="str">
        <f t="shared" si="2"/>
        <v>проверка пройдена</v>
      </c>
      <c r="AI30" s="57">
        <f t="shared" si="3"/>
        <v>1</v>
      </c>
    </row>
    <row r="31" ht="14.25" customHeight="1">
      <c r="A31" s="79" t="s">
        <v>60</v>
      </c>
      <c r="B31" s="48" t="s">
        <v>185</v>
      </c>
      <c r="C31" s="48" t="s">
        <v>186</v>
      </c>
      <c r="D31" s="48" t="s">
        <v>261</v>
      </c>
      <c r="E31" s="49" t="s">
        <v>149</v>
      </c>
      <c r="F31" s="50" t="s">
        <v>194</v>
      </c>
      <c r="G31" s="51">
        <v>24.0</v>
      </c>
      <c r="H31" s="52">
        <v>15.0</v>
      </c>
      <c r="I31" s="52">
        <v>8.0</v>
      </c>
      <c r="J31" s="52">
        <v>0.0</v>
      </c>
      <c r="K31" s="52">
        <v>0.0</v>
      </c>
      <c r="L31" s="52">
        <v>0.0</v>
      </c>
      <c r="M31" s="52">
        <v>1.0</v>
      </c>
      <c r="N31" s="52">
        <v>8.0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2"/>
        <v>проверка пройдена</v>
      </c>
      <c r="AI31" s="57">
        <f t="shared" si="3"/>
        <v>1</v>
      </c>
    </row>
    <row r="32" ht="14.25" customHeight="1">
      <c r="A32" s="82" t="s">
        <v>60</v>
      </c>
      <c r="B32" s="59" t="s">
        <v>185</v>
      </c>
      <c r="C32" s="59" t="s">
        <v>186</v>
      </c>
      <c r="D32" s="59" t="s">
        <v>261</v>
      </c>
      <c r="E32" s="39" t="s">
        <v>150</v>
      </c>
      <c r="F32" s="60" t="s">
        <v>195</v>
      </c>
      <c r="G32" s="61">
        <v>0.0</v>
      </c>
      <c r="H32" s="83"/>
      <c r="I32" s="83"/>
      <c r="J32" s="83"/>
      <c r="K32" s="83"/>
      <c r="L32" s="83"/>
      <c r="M32" s="83"/>
      <c r="N32" s="83"/>
      <c r="O32" s="83"/>
      <c r="P32" s="84"/>
      <c r="Q32" s="83"/>
      <c r="R32" s="83"/>
      <c r="S32" s="83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64"/>
      <c r="AH32" s="65" t="str">
        <f t="shared" si="2"/>
        <v>проверка пройдена</v>
      </c>
      <c r="AI32" s="57">
        <f t="shared" si="3"/>
        <v>1</v>
      </c>
    </row>
    <row r="33" ht="14.25" customHeight="1">
      <c r="A33" s="82" t="s">
        <v>60</v>
      </c>
      <c r="B33" s="59" t="s">
        <v>185</v>
      </c>
      <c r="C33" s="59" t="s">
        <v>186</v>
      </c>
      <c r="D33" s="59" t="s">
        <v>261</v>
      </c>
      <c r="E33" s="39" t="s">
        <v>151</v>
      </c>
      <c r="F33" s="60" t="s">
        <v>196</v>
      </c>
      <c r="G33" s="61">
        <v>0.0</v>
      </c>
      <c r="H33" s="83"/>
      <c r="I33" s="83"/>
      <c r="J33" s="83"/>
      <c r="K33" s="83"/>
      <c r="L33" s="83"/>
      <c r="M33" s="83"/>
      <c r="N33" s="83"/>
      <c r="O33" s="83"/>
      <c r="P33" s="84"/>
      <c r="Q33" s="83"/>
      <c r="R33" s="83"/>
      <c r="S33" s="83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64"/>
      <c r="AH33" s="65" t="str">
        <f t="shared" si="2"/>
        <v>проверка пройдена</v>
      </c>
      <c r="AI33" s="57">
        <f t="shared" si="3"/>
        <v>1</v>
      </c>
    </row>
    <row r="34" ht="14.25" customHeight="1">
      <c r="A34" s="82" t="s">
        <v>60</v>
      </c>
      <c r="B34" s="59" t="s">
        <v>185</v>
      </c>
      <c r="C34" s="59" t="s">
        <v>186</v>
      </c>
      <c r="D34" s="59" t="s">
        <v>261</v>
      </c>
      <c r="E34" s="39" t="s">
        <v>152</v>
      </c>
      <c r="F34" s="60" t="s">
        <v>191</v>
      </c>
      <c r="G34" s="61">
        <v>0.0</v>
      </c>
      <c r="H34" s="83"/>
      <c r="I34" s="83"/>
      <c r="J34" s="83"/>
      <c r="K34" s="83"/>
      <c r="L34" s="83"/>
      <c r="M34" s="83"/>
      <c r="N34" s="83"/>
      <c r="O34" s="83"/>
      <c r="P34" s="84"/>
      <c r="Q34" s="83"/>
      <c r="R34" s="83"/>
      <c r="S34" s="83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64"/>
      <c r="AH34" s="65" t="str">
        <f t="shared" si="2"/>
        <v>проверка пройдена</v>
      </c>
      <c r="AI34" s="57">
        <f t="shared" si="3"/>
        <v>1</v>
      </c>
    </row>
    <row r="35" ht="14.25" customHeight="1">
      <c r="A35" s="86" t="s">
        <v>60</v>
      </c>
      <c r="B35" s="67" t="s">
        <v>185</v>
      </c>
      <c r="C35" s="67" t="s">
        <v>186</v>
      </c>
      <c r="D35" s="67" t="s">
        <v>261</v>
      </c>
      <c r="E35" s="68" t="s">
        <v>153</v>
      </c>
      <c r="F35" s="69" t="s">
        <v>192</v>
      </c>
      <c r="G35" s="70">
        <v>0.0</v>
      </c>
      <c r="H35" s="87"/>
      <c r="I35" s="87"/>
      <c r="J35" s="87"/>
      <c r="K35" s="87"/>
      <c r="L35" s="87"/>
      <c r="M35" s="87"/>
      <c r="N35" s="87"/>
      <c r="O35" s="87"/>
      <c r="P35" s="88"/>
      <c r="Q35" s="87"/>
      <c r="R35" s="87"/>
      <c r="S35" s="87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73"/>
      <c r="AH35" s="74" t="str">
        <f t="shared" si="2"/>
        <v>проверка пройдена</v>
      </c>
      <c r="AI35" s="57">
        <f t="shared" si="3"/>
        <v>1</v>
      </c>
    </row>
    <row r="36" ht="14.25" customHeight="1">
      <c r="A36" s="79" t="s">
        <v>60</v>
      </c>
      <c r="B36" s="48" t="s">
        <v>185</v>
      </c>
      <c r="C36" s="48" t="s">
        <v>186</v>
      </c>
      <c r="D36" s="48" t="s">
        <v>202</v>
      </c>
      <c r="E36" s="49" t="s">
        <v>149</v>
      </c>
      <c r="F36" s="50" t="s">
        <v>194</v>
      </c>
      <c r="G36" s="51">
        <v>37.0</v>
      </c>
      <c r="H36" s="52">
        <v>31.0</v>
      </c>
      <c r="I36" s="52">
        <v>19.0</v>
      </c>
      <c r="J36" s="52">
        <v>10.0</v>
      </c>
      <c r="K36" s="52">
        <v>0.0</v>
      </c>
      <c r="L36" s="52">
        <v>0.0</v>
      </c>
      <c r="M36" s="52">
        <v>0.0</v>
      </c>
      <c r="N36" s="52">
        <v>3.0</v>
      </c>
      <c r="O36" s="52">
        <v>0.0</v>
      </c>
      <c r="P36" s="80">
        <v>2.0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1.0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2"/>
        <v>проверка пройдена</v>
      </c>
      <c r="AI36" s="57">
        <f t="shared" si="3"/>
        <v>1</v>
      </c>
    </row>
    <row r="37" ht="14.25" customHeight="1">
      <c r="A37" s="82" t="s">
        <v>60</v>
      </c>
      <c r="B37" s="59" t="s">
        <v>185</v>
      </c>
      <c r="C37" s="59" t="s">
        <v>186</v>
      </c>
      <c r="D37" s="59" t="s">
        <v>202</v>
      </c>
      <c r="E37" s="39" t="s">
        <v>150</v>
      </c>
      <c r="F37" s="60" t="s">
        <v>195</v>
      </c>
      <c r="G37" s="61">
        <v>0.0</v>
      </c>
      <c r="H37" s="83"/>
      <c r="I37" s="83"/>
      <c r="J37" s="83"/>
      <c r="K37" s="83"/>
      <c r="L37" s="83"/>
      <c r="M37" s="83"/>
      <c r="N37" s="83"/>
      <c r="O37" s="83"/>
      <c r="P37" s="84"/>
      <c r="Q37" s="83"/>
      <c r="R37" s="83"/>
      <c r="S37" s="83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64"/>
      <c r="AH37" s="65" t="str">
        <f t="shared" si="2"/>
        <v>проверка пройдена</v>
      </c>
      <c r="AI37" s="57">
        <f t="shared" si="3"/>
        <v>1</v>
      </c>
    </row>
    <row r="38" ht="14.25" customHeight="1">
      <c r="A38" s="82" t="s">
        <v>60</v>
      </c>
      <c r="B38" s="59" t="s">
        <v>185</v>
      </c>
      <c r="C38" s="59" t="s">
        <v>186</v>
      </c>
      <c r="D38" s="59" t="s">
        <v>202</v>
      </c>
      <c r="E38" s="39" t="s">
        <v>151</v>
      </c>
      <c r="F38" s="60" t="s">
        <v>196</v>
      </c>
      <c r="G38" s="61">
        <v>0.0</v>
      </c>
      <c r="H38" s="83"/>
      <c r="I38" s="83"/>
      <c r="J38" s="83"/>
      <c r="K38" s="83"/>
      <c r="L38" s="83"/>
      <c r="M38" s="83"/>
      <c r="N38" s="83"/>
      <c r="O38" s="83"/>
      <c r="P38" s="84"/>
      <c r="Q38" s="83"/>
      <c r="R38" s="83"/>
      <c r="S38" s="83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64"/>
      <c r="AH38" s="65" t="str">
        <f t="shared" si="2"/>
        <v>проверка пройдена</v>
      </c>
      <c r="AI38" s="57">
        <f t="shared" si="3"/>
        <v>1</v>
      </c>
    </row>
    <row r="39" ht="14.25" customHeight="1">
      <c r="A39" s="82" t="s">
        <v>60</v>
      </c>
      <c r="B39" s="59" t="s">
        <v>185</v>
      </c>
      <c r="C39" s="59" t="s">
        <v>186</v>
      </c>
      <c r="D39" s="59" t="s">
        <v>202</v>
      </c>
      <c r="E39" s="39" t="s">
        <v>152</v>
      </c>
      <c r="F39" s="60" t="s">
        <v>191</v>
      </c>
      <c r="G39" s="61">
        <v>0.0</v>
      </c>
      <c r="H39" s="83"/>
      <c r="I39" s="83"/>
      <c r="J39" s="83"/>
      <c r="K39" s="83"/>
      <c r="L39" s="83"/>
      <c r="M39" s="83"/>
      <c r="N39" s="83"/>
      <c r="O39" s="83"/>
      <c r="P39" s="84"/>
      <c r="Q39" s="83"/>
      <c r="R39" s="83"/>
      <c r="S39" s="83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64"/>
      <c r="AH39" s="65" t="str">
        <f t="shared" si="2"/>
        <v>проверка пройдена</v>
      </c>
      <c r="AI39" s="57">
        <f t="shared" si="3"/>
        <v>1</v>
      </c>
    </row>
    <row r="40" ht="14.25" customHeight="1">
      <c r="A40" s="86" t="s">
        <v>60</v>
      </c>
      <c r="B40" s="67" t="s">
        <v>185</v>
      </c>
      <c r="C40" s="67" t="s">
        <v>186</v>
      </c>
      <c r="D40" s="67" t="s">
        <v>202</v>
      </c>
      <c r="E40" s="68" t="s">
        <v>153</v>
      </c>
      <c r="F40" s="69" t="s">
        <v>192</v>
      </c>
      <c r="G40" s="70">
        <v>0.0</v>
      </c>
      <c r="H40" s="87"/>
      <c r="I40" s="87"/>
      <c r="J40" s="87"/>
      <c r="K40" s="87"/>
      <c r="L40" s="87"/>
      <c r="M40" s="87"/>
      <c r="N40" s="87"/>
      <c r="O40" s="87"/>
      <c r="P40" s="88"/>
      <c r="Q40" s="87"/>
      <c r="R40" s="87"/>
      <c r="S40" s="87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73"/>
      <c r="AH40" s="74" t="str">
        <f t="shared" si="2"/>
        <v>проверка пройдена</v>
      </c>
      <c r="AI40" s="57">
        <f t="shared" si="3"/>
        <v>1</v>
      </c>
    </row>
    <row r="41" ht="14.25" customHeight="1">
      <c r="A41" s="79" t="s">
        <v>60</v>
      </c>
      <c r="B41" s="48" t="s">
        <v>185</v>
      </c>
      <c r="C41" s="48" t="s">
        <v>186</v>
      </c>
      <c r="D41" s="48" t="s">
        <v>348</v>
      </c>
      <c r="E41" s="49" t="s">
        <v>149</v>
      </c>
      <c r="F41" s="50" t="s">
        <v>194</v>
      </c>
      <c r="G41" s="51">
        <v>16.0</v>
      </c>
      <c r="H41" s="52">
        <v>14.0</v>
      </c>
      <c r="I41" s="52">
        <v>7.0</v>
      </c>
      <c r="J41" s="52">
        <v>10.0</v>
      </c>
      <c r="K41" s="52">
        <v>0.0</v>
      </c>
      <c r="L41" s="52">
        <v>0.0</v>
      </c>
      <c r="M41" s="52">
        <v>0.0</v>
      </c>
      <c r="N41" s="52">
        <v>0.0</v>
      </c>
      <c r="O41" s="52">
        <v>2.0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55"/>
      <c r="AH41" s="56" t="str">
        <f t="shared" si="2"/>
        <v>проверка пройдена</v>
      </c>
      <c r="AI41" s="57">
        <f t="shared" si="3"/>
        <v>1</v>
      </c>
    </row>
    <row r="42" ht="14.25" customHeight="1">
      <c r="A42" s="82" t="s">
        <v>60</v>
      </c>
      <c r="B42" s="59" t="s">
        <v>185</v>
      </c>
      <c r="C42" s="59" t="s">
        <v>186</v>
      </c>
      <c r="D42" s="59" t="s">
        <v>348</v>
      </c>
      <c r="E42" s="39" t="s">
        <v>150</v>
      </c>
      <c r="F42" s="60" t="s">
        <v>195</v>
      </c>
      <c r="G42" s="61">
        <v>0.0</v>
      </c>
      <c r="H42" s="83"/>
      <c r="I42" s="83"/>
      <c r="J42" s="83"/>
      <c r="K42" s="83"/>
      <c r="L42" s="83"/>
      <c r="M42" s="83"/>
      <c r="N42" s="83"/>
      <c r="O42" s="83"/>
      <c r="P42" s="84"/>
      <c r="Q42" s="83"/>
      <c r="R42" s="83"/>
      <c r="S42" s="83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64"/>
      <c r="AH42" s="65" t="str">
        <f t="shared" si="2"/>
        <v>проверка пройдена</v>
      </c>
      <c r="AI42" s="57">
        <f t="shared" si="3"/>
        <v>1</v>
      </c>
    </row>
    <row r="43" ht="14.25" customHeight="1">
      <c r="A43" s="82" t="s">
        <v>60</v>
      </c>
      <c r="B43" s="59" t="s">
        <v>185</v>
      </c>
      <c r="C43" s="59" t="s">
        <v>186</v>
      </c>
      <c r="D43" s="59" t="s">
        <v>348</v>
      </c>
      <c r="E43" s="39" t="s">
        <v>151</v>
      </c>
      <c r="F43" s="60" t="s">
        <v>196</v>
      </c>
      <c r="G43" s="61">
        <v>0.0</v>
      </c>
      <c r="H43" s="83"/>
      <c r="I43" s="83"/>
      <c r="J43" s="83"/>
      <c r="K43" s="83"/>
      <c r="L43" s="83"/>
      <c r="M43" s="83"/>
      <c r="N43" s="83"/>
      <c r="O43" s="83"/>
      <c r="P43" s="84"/>
      <c r="Q43" s="83"/>
      <c r="R43" s="83"/>
      <c r="S43" s="83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64"/>
      <c r="AH43" s="65" t="str">
        <f t="shared" si="2"/>
        <v>проверка пройдена</v>
      </c>
      <c r="AI43" s="57">
        <f t="shared" si="3"/>
        <v>1</v>
      </c>
    </row>
    <row r="44" ht="14.25" customHeight="1">
      <c r="A44" s="82" t="s">
        <v>60</v>
      </c>
      <c r="B44" s="59" t="s">
        <v>185</v>
      </c>
      <c r="C44" s="59" t="s">
        <v>186</v>
      </c>
      <c r="D44" s="59" t="s">
        <v>348</v>
      </c>
      <c r="E44" s="39" t="s">
        <v>152</v>
      </c>
      <c r="F44" s="60" t="s">
        <v>191</v>
      </c>
      <c r="G44" s="61">
        <v>0.0</v>
      </c>
      <c r="H44" s="83"/>
      <c r="I44" s="83"/>
      <c r="J44" s="83"/>
      <c r="K44" s="83"/>
      <c r="L44" s="83"/>
      <c r="M44" s="83"/>
      <c r="N44" s="83"/>
      <c r="O44" s="83"/>
      <c r="P44" s="84"/>
      <c r="Q44" s="83"/>
      <c r="R44" s="83"/>
      <c r="S44" s="83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64"/>
      <c r="AH44" s="65" t="str">
        <f t="shared" si="2"/>
        <v>проверка пройдена</v>
      </c>
      <c r="AI44" s="57">
        <f t="shared" si="3"/>
        <v>1</v>
      </c>
    </row>
    <row r="45" ht="14.25" customHeight="1">
      <c r="A45" s="86" t="s">
        <v>60</v>
      </c>
      <c r="B45" s="67" t="s">
        <v>185</v>
      </c>
      <c r="C45" s="67" t="s">
        <v>186</v>
      </c>
      <c r="D45" s="67" t="s">
        <v>348</v>
      </c>
      <c r="E45" s="68" t="s">
        <v>153</v>
      </c>
      <c r="F45" s="69" t="s">
        <v>192</v>
      </c>
      <c r="G45" s="70">
        <v>0.0</v>
      </c>
      <c r="H45" s="87"/>
      <c r="I45" s="87"/>
      <c r="J45" s="87"/>
      <c r="K45" s="87"/>
      <c r="L45" s="87"/>
      <c r="M45" s="87"/>
      <c r="N45" s="87"/>
      <c r="O45" s="87"/>
      <c r="P45" s="88"/>
      <c r="Q45" s="87"/>
      <c r="R45" s="87"/>
      <c r="S45" s="87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73"/>
      <c r="AH45" s="74" t="str">
        <f t="shared" si="2"/>
        <v>проверка пройдена</v>
      </c>
      <c r="AI45" s="57">
        <f t="shared" si="3"/>
        <v>1</v>
      </c>
    </row>
    <row r="46" ht="14.25" customHeight="1">
      <c r="A46" s="79" t="s">
        <v>60</v>
      </c>
      <c r="B46" s="48" t="s">
        <v>185</v>
      </c>
      <c r="C46" s="48" t="s">
        <v>186</v>
      </c>
      <c r="D46" s="48" t="s">
        <v>204</v>
      </c>
      <c r="E46" s="49" t="s">
        <v>149</v>
      </c>
      <c r="F46" s="50" t="s">
        <v>194</v>
      </c>
      <c r="G46" s="51">
        <v>27.0</v>
      </c>
      <c r="H46" s="52">
        <v>20.0</v>
      </c>
      <c r="I46" s="52">
        <v>12.0</v>
      </c>
      <c r="J46" s="52">
        <v>0.0</v>
      </c>
      <c r="K46" s="52">
        <v>0.0</v>
      </c>
      <c r="L46" s="52">
        <v>0.0</v>
      </c>
      <c r="M46" s="52">
        <v>0.0</v>
      </c>
      <c r="N46" s="52">
        <v>7.0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55"/>
      <c r="AH46" s="56" t="str">
        <f t="shared" si="2"/>
        <v>проверка пройдена</v>
      </c>
      <c r="AI46" s="57">
        <f t="shared" si="3"/>
        <v>1</v>
      </c>
    </row>
    <row r="47" ht="14.25" customHeight="1">
      <c r="A47" s="82" t="s">
        <v>60</v>
      </c>
      <c r="B47" s="59" t="s">
        <v>185</v>
      </c>
      <c r="C47" s="59" t="s">
        <v>186</v>
      </c>
      <c r="D47" s="59" t="s">
        <v>204</v>
      </c>
      <c r="E47" s="39" t="s">
        <v>150</v>
      </c>
      <c r="F47" s="60" t="s">
        <v>195</v>
      </c>
      <c r="G47" s="61">
        <v>0.0</v>
      </c>
      <c r="H47" s="83"/>
      <c r="I47" s="83"/>
      <c r="J47" s="83"/>
      <c r="K47" s="83"/>
      <c r="L47" s="83"/>
      <c r="M47" s="83"/>
      <c r="N47" s="83"/>
      <c r="O47" s="83"/>
      <c r="P47" s="84"/>
      <c r="Q47" s="83"/>
      <c r="R47" s="83"/>
      <c r="S47" s="83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64"/>
      <c r="AH47" s="65" t="str">
        <f t="shared" si="2"/>
        <v>проверка пройдена</v>
      </c>
      <c r="AI47" s="57">
        <f t="shared" si="3"/>
        <v>1</v>
      </c>
    </row>
    <row r="48" ht="14.25" customHeight="1">
      <c r="A48" s="82" t="s">
        <v>60</v>
      </c>
      <c r="B48" s="59" t="s">
        <v>185</v>
      </c>
      <c r="C48" s="59" t="s">
        <v>186</v>
      </c>
      <c r="D48" s="59" t="s">
        <v>204</v>
      </c>
      <c r="E48" s="39" t="s">
        <v>151</v>
      </c>
      <c r="F48" s="60" t="s">
        <v>196</v>
      </c>
      <c r="G48" s="61">
        <v>0.0</v>
      </c>
      <c r="H48" s="83"/>
      <c r="I48" s="83"/>
      <c r="J48" s="83"/>
      <c r="K48" s="83"/>
      <c r="L48" s="83"/>
      <c r="M48" s="83"/>
      <c r="N48" s="83"/>
      <c r="O48" s="83"/>
      <c r="P48" s="84"/>
      <c r="Q48" s="83"/>
      <c r="R48" s="83"/>
      <c r="S48" s="83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64"/>
      <c r="AH48" s="65" t="str">
        <f t="shared" si="2"/>
        <v>проверка пройдена</v>
      </c>
      <c r="AI48" s="57">
        <f t="shared" si="3"/>
        <v>1</v>
      </c>
    </row>
    <row r="49" ht="14.25" customHeight="1">
      <c r="A49" s="82" t="s">
        <v>60</v>
      </c>
      <c r="B49" s="59" t="s">
        <v>185</v>
      </c>
      <c r="C49" s="59" t="s">
        <v>186</v>
      </c>
      <c r="D49" s="59" t="s">
        <v>204</v>
      </c>
      <c r="E49" s="39" t="s">
        <v>152</v>
      </c>
      <c r="F49" s="60" t="s">
        <v>191</v>
      </c>
      <c r="G49" s="61">
        <v>0.0</v>
      </c>
      <c r="H49" s="83"/>
      <c r="I49" s="83"/>
      <c r="J49" s="83"/>
      <c r="K49" s="83"/>
      <c r="L49" s="83"/>
      <c r="M49" s="83"/>
      <c r="N49" s="83"/>
      <c r="O49" s="83"/>
      <c r="P49" s="84"/>
      <c r="Q49" s="83"/>
      <c r="R49" s="83"/>
      <c r="S49" s="83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64"/>
      <c r="AH49" s="65" t="str">
        <f t="shared" si="2"/>
        <v>проверка пройдена</v>
      </c>
      <c r="AI49" s="57">
        <f t="shared" si="3"/>
        <v>1</v>
      </c>
    </row>
    <row r="50" ht="14.25" customHeight="1">
      <c r="A50" s="86" t="s">
        <v>60</v>
      </c>
      <c r="B50" s="67" t="s">
        <v>185</v>
      </c>
      <c r="C50" s="67" t="s">
        <v>186</v>
      </c>
      <c r="D50" s="67" t="s">
        <v>204</v>
      </c>
      <c r="E50" s="68" t="s">
        <v>153</v>
      </c>
      <c r="F50" s="69" t="s">
        <v>192</v>
      </c>
      <c r="G50" s="70">
        <v>0.0</v>
      </c>
      <c r="H50" s="87"/>
      <c r="I50" s="87"/>
      <c r="J50" s="87"/>
      <c r="K50" s="87"/>
      <c r="L50" s="87"/>
      <c r="M50" s="87"/>
      <c r="N50" s="87"/>
      <c r="O50" s="87"/>
      <c r="P50" s="88"/>
      <c r="Q50" s="87"/>
      <c r="R50" s="87"/>
      <c r="S50" s="87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73"/>
      <c r="AH50" s="74" t="str">
        <f t="shared" si="2"/>
        <v>проверка пройдена</v>
      </c>
      <c r="AI50" s="57">
        <f t="shared" si="3"/>
        <v>1</v>
      </c>
    </row>
    <row r="51" ht="14.25" customHeight="1">
      <c r="A51" s="79" t="s">
        <v>60</v>
      </c>
      <c r="B51" s="48" t="s">
        <v>185</v>
      </c>
      <c r="C51" s="48" t="s">
        <v>186</v>
      </c>
      <c r="D51" s="48" t="s">
        <v>338</v>
      </c>
      <c r="E51" s="49" t="s">
        <v>149</v>
      </c>
      <c r="F51" s="50" t="s">
        <v>194</v>
      </c>
      <c r="G51" s="51">
        <v>24.0</v>
      </c>
      <c r="H51" s="52">
        <v>17.0</v>
      </c>
      <c r="I51" s="52">
        <v>14.0</v>
      </c>
      <c r="J51" s="52">
        <v>0.0</v>
      </c>
      <c r="K51" s="52">
        <v>0.0</v>
      </c>
      <c r="L51" s="52">
        <v>0.0</v>
      </c>
      <c r="M51" s="52">
        <v>0.0</v>
      </c>
      <c r="N51" s="52">
        <v>6.0</v>
      </c>
      <c r="O51" s="52">
        <v>0.0</v>
      </c>
      <c r="P51" s="80">
        <v>0.0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1.0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55"/>
      <c r="AH51" s="56" t="str">
        <f t="shared" si="2"/>
        <v>проверка пройдена</v>
      </c>
      <c r="AI51" s="57">
        <f t="shared" si="3"/>
        <v>1</v>
      </c>
    </row>
    <row r="52" ht="14.25" customHeight="1">
      <c r="A52" s="82" t="s">
        <v>60</v>
      </c>
      <c r="B52" s="59" t="s">
        <v>185</v>
      </c>
      <c r="C52" s="59" t="s">
        <v>186</v>
      </c>
      <c r="D52" s="59" t="s">
        <v>338</v>
      </c>
      <c r="E52" s="39" t="s">
        <v>150</v>
      </c>
      <c r="F52" s="60" t="s">
        <v>195</v>
      </c>
      <c r="G52" s="61">
        <v>0.0</v>
      </c>
      <c r="H52" s="83"/>
      <c r="I52" s="83"/>
      <c r="J52" s="83"/>
      <c r="K52" s="83"/>
      <c r="L52" s="83"/>
      <c r="M52" s="83"/>
      <c r="N52" s="83"/>
      <c r="O52" s="83"/>
      <c r="P52" s="84"/>
      <c r="Q52" s="83"/>
      <c r="R52" s="83"/>
      <c r="S52" s="83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64"/>
      <c r="AH52" s="65" t="str">
        <f t="shared" si="2"/>
        <v>проверка пройдена</v>
      </c>
      <c r="AI52" s="57">
        <f t="shared" si="3"/>
        <v>1</v>
      </c>
    </row>
    <row r="53" ht="14.25" customHeight="1">
      <c r="A53" s="82" t="s">
        <v>60</v>
      </c>
      <c r="B53" s="59" t="s">
        <v>185</v>
      </c>
      <c r="C53" s="59" t="s">
        <v>186</v>
      </c>
      <c r="D53" s="59" t="s">
        <v>338</v>
      </c>
      <c r="E53" s="39" t="s">
        <v>151</v>
      </c>
      <c r="F53" s="60" t="s">
        <v>196</v>
      </c>
      <c r="G53" s="61">
        <v>0.0</v>
      </c>
      <c r="H53" s="83"/>
      <c r="I53" s="83"/>
      <c r="J53" s="83"/>
      <c r="K53" s="83"/>
      <c r="L53" s="83"/>
      <c r="M53" s="83"/>
      <c r="N53" s="83"/>
      <c r="O53" s="83"/>
      <c r="P53" s="84"/>
      <c r="Q53" s="83"/>
      <c r="R53" s="83"/>
      <c r="S53" s="83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64"/>
      <c r="AH53" s="65" t="str">
        <f t="shared" si="2"/>
        <v>проверка пройдена</v>
      </c>
      <c r="AI53" s="57">
        <f t="shared" si="3"/>
        <v>1</v>
      </c>
    </row>
    <row r="54" ht="14.25" customHeight="1">
      <c r="A54" s="82" t="s">
        <v>60</v>
      </c>
      <c r="B54" s="59" t="s">
        <v>185</v>
      </c>
      <c r="C54" s="59" t="s">
        <v>186</v>
      </c>
      <c r="D54" s="59" t="s">
        <v>338</v>
      </c>
      <c r="E54" s="39" t="s">
        <v>152</v>
      </c>
      <c r="F54" s="60" t="s">
        <v>191</v>
      </c>
      <c r="G54" s="61">
        <v>0.0</v>
      </c>
      <c r="H54" s="83"/>
      <c r="I54" s="83"/>
      <c r="J54" s="83"/>
      <c r="K54" s="83"/>
      <c r="L54" s="83"/>
      <c r="M54" s="83"/>
      <c r="N54" s="83"/>
      <c r="O54" s="83"/>
      <c r="P54" s="84"/>
      <c r="Q54" s="83"/>
      <c r="R54" s="83"/>
      <c r="S54" s="83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64"/>
      <c r="AH54" s="65" t="str">
        <f t="shared" si="2"/>
        <v>проверка пройдена</v>
      </c>
      <c r="AI54" s="57">
        <f t="shared" si="3"/>
        <v>1</v>
      </c>
    </row>
    <row r="55" ht="14.25" customHeight="1">
      <c r="A55" s="86" t="s">
        <v>60</v>
      </c>
      <c r="B55" s="67" t="s">
        <v>185</v>
      </c>
      <c r="C55" s="67" t="s">
        <v>186</v>
      </c>
      <c r="D55" s="67" t="s">
        <v>338</v>
      </c>
      <c r="E55" s="68" t="s">
        <v>153</v>
      </c>
      <c r="F55" s="69" t="s">
        <v>192</v>
      </c>
      <c r="G55" s="70">
        <v>0.0</v>
      </c>
      <c r="H55" s="87"/>
      <c r="I55" s="87"/>
      <c r="J55" s="87"/>
      <c r="K55" s="87"/>
      <c r="L55" s="87"/>
      <c r="M55" s="87"/>
      <c r="N55" s="87"/>
      <c r="O55" s="87"/>
      <c r="P55" s="88"/>
      <c r="Q55" s="87"/>
      <c r="R55" s="87"/>
      <c r="S55" s="87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73"/>
      <c r="AH55" s="74" t="str">
        <f t="shared" si="2"/>
        <v>проверка пройдена</v>
      </c>
      <c r="AI55" s="57">
        <f t="shared" si="3"/>
        <v>1</v>
      </c>
    </row>
    <row r="56" ht="14.25" customHeight="1">
      <c r="A56" s="79" t="s">
        <v>60</v>
      </c>
      <c r="B56" s="48" t="s">
        <v>185</v>
      </c>
      <c r="C56" s="48" t="s">
        <v>186</v>
      </c>
      <c r="D56" s="48" t="s">
        <v>253</v>
      </c>
      <c r="E56" s="49" t="s">
        <v>149</v>
      </c>
      <c r="F56" s="50" t="s">
        <v>194</v>
      </c>
      <c r="G56" s="51">
        <v>25.0</v>
      </c>
      <c r="H56" s="52">
        <v>25.0</v>
      </c>
      <c r="I56" s="52">
        <v>23.0</v>
      </c>
      <c r="J56" s="52">
        <v>25.0</v>
      </c>
      <c r="K56" s="52">
        <v>0.0</v>
      </c>
      <c r="L56" s="52">
        <v>0.0</v>
      </c>
      <c r="M56" s="52">
        <v>0.0</v>
      </c>
      <c r="N56" s="52">
        <v>0.0</v>
      </c>
      <c r="O56" s="52">
        <v>0.0</v>
      </c>
      <c r="P56" s="80">
        <v>0.0</v>
      </c>
      <c r="Q56" s="52">
        <v>0.0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55"/>
      <c r="AH56" s="56" t="str">
        <f t="shared" si="2"/>
        <v>проверка пройдена</v>
      </c>
      <c r="AI56" s="57">
        <f t="shared" si="3"/>
        <v>1</v>
      </c>
    </row>
    <row r="57" ht="14.25" customHeight="1">
      <c r="A57" s="82" t="s">
        <v>60</v>
      </c>
      <c r="B57" s="59" t="s">
        <v>185</v>
      </c>
      <c r="C57" s="59" t="s">
        <v>186</v>
      </c>
      <c r="D57" s="59" t="s">
        <v>253</v>
      </c>
      <c r="E57" s="39" t="s">
        <v>150</v>
      </c>
      <c r="F57" s="60" t="s">
        <v>195</v>
      </c>
      <c r="G57" s="61">
        <v>0.0</v>
      </c>
      <c r="H57" s="83"/>
      <c r="I57" s="83"/>
      <c r="J57" s="83"/>
      <c r="K57" s="83"/>
      <c r="L57" s="83"/>
      <c r="M57" s="83"/>
      <c r="N57" s="83"/>
      <c r="O57" s="83"/>
      <c r="P57" s="84"/>
      <c r="Q57" s="83"/>
      <c r="R57" s="83"/>
      <c r="S57" s="83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64"/>
      <c r="AH57" s="65" t="str">
        <f t="shared" si="2"/>
        <v>проверка пройдена</v>
      </c>
      <c r="AI57" s="57">
        <f t="shared" si="3"/>
        <v>1</v>
      </c>
    </row>
    <row r="58" ht="14.25" customHeight="1">
      <c r="A58" s="82" t="s">
        <v>60</v>
      </c>
      <c r="B58" s="59" t="s">
        <v>185</v>
      </c>
      <c r="C58" s="59" t="s">
        <v>186</v>
      </c>
      <c r="D58" s="59" t="s">
        <v>253</v>
      </c>
      <c r="E58" s="39" t="s">
        <v>151</v>
      </c>
      <c r="F58" s="60" t="s">
        <v>196</v>
      </c>
      <c r="G58" s="61">
        <v>0.0</v>
      </c>
      <c r="H58" s="83"/>
      <c r="I58" s="83"/>
      <c r="J58" s="83"/>
      <c r="K58" s="83"/>
      <c r="L58" s="83"/>
      <c r="M58" s="83"/>
      <c r="N58" s="83"/>
      <c r="O58" s="83"/>
      <c r="P58" s="84"/>
      <c r="Q58" s="83"/>
      <c r="R58" s="83"/>
      <c r="S58" s="83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64"/>
      <c r="AH58" s="65" t="str">
        <f t="shared" si="2"/>
        <v>проверка пройдена</v>
      </c>
      <c r="AI58" s="57">
        <f t="shared" si="3"/>
        <v>1</v>
      </c>
    </row>
    <row r="59" ht="14.25" customHeight="1">
      <c r="A59" s="82" t="s">
        <v>60</v>
      </c>
      <c r="B59" s="59" t="s">
        <v>185</v>
      </c>
      <c r="C59" s="59" t="s">
        <v>186</v>
      </c>
      <c r="D59" s="59" t="s">
        <v>253</v>
      </c>
      <c r="E59" s="39" t="s">
        <v>152</v>
      </c>
      <c r="F59" s="60" t="s">
        <v>191</v>
      </c>
      <c r="G59" s="61">
        <v>0.0</v>
      </c>
      <c r="H59" s="83"/>
      <c r="I59" s="83"/>
      <c r="J59" s="83"/>
      <c r="K59" s="83"/>
      <c r="L59" s="83"/>
      <c r="M59" s="83"/>
      <c r="N59" s="83"/>
      <c r="O59" s="83"/>
      <c r="P59" s="84"/>
      <c r="Q59" s="83"/>
      <c r="R59" s="83"/>
      <c r="S59" s="83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64"/>
      <c r="AH59" s="65" t="str">
        <f t="shared" si="2"/>
        <v>проверка пройдена</v>
      </c>
      <c r="AI59" s="57">
        <f t="shared" si="3"/>
        <v>1</v>
      </c>
    </row>
    <row r="60" ht="14.25" customHeight="1">
      <c r="A60" s="86" t="s">
        <v>60</v>
      </c>
      <c r="B60" s="67" t="s">
        <v>185</v>
      </c>
      <c r="C60" s="67" t="s">
        <v>186</v>
      </c>
      <c r="D60" s="67" t="s">
        <v>253</v>
      </c>
      <c r="E60" s="68" t="s">
        <v>153</v>
      </c>
      <c r="F60" s="69" t="s">
        <v>192</v>
      </c>
      <c r="G60" s="70">
        <v>0.0</v>
      </c>
      <c r="H60" s="87"/>
      <c r="I60" s="87"/>
      <c r="J60" s="87"/>
      <c r="K60" s="87"/>
      <c r="L60" s="87"/>
      <c r="M60" s="87"/>
      <c r="N60" s="87"/>
      <c r="O60" s="87"/>
      <c r="P60" s="88"/>
      <c r="Q60" s="87"/>
      <c r="R60" s="87"/>
      <c r="S60" s="87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73"/>
      <c r="AH60" s="74" t="str">
        <f t="shared" si="2"/>
        <v>проверка пройдена</v>
      </c>
      <c r="AI60" s="57">
        <f t="shared" si="3"/>
        <v>1</v>
      </c>
    </row>
    <row r="61" ht="14.25" customHeight="1">
      <c r="A61" s="79" t="s">
        <v>60</v>
      </c>
      <c r="B61" s="48" t="s">
        <v>185</v>
      </c>
      <c r="C61" s="48" t="s">
        <v>186</v>
      </c>
      <c r="D61" s="48" t="s">
        <v>224</v>
      </c>
      <c r="E61" s="49" t="s">
        <v>149</v>
      </c>
      <c r="F61" s="50" t="s">
        <v>194</v>
      </c>
      <c r="G61" s="51">
        <v>24.0</v>
      </c>
      <c r="H61" s="52">
        <v>18.0</v>
      </c>
      <c r="I61" s="52">
        <v>13.0</v>
      </c>
      <c r="J61" s="52">
        <v>0.0</v>
      </c>
      <c r="K61" s="52">
        <v>0.0</v>
      </c>
      <c r="L61" s="52">
        <v>0.0</v>
      </c>
      <c r="M61" s="52">
        <v>1.0</v>
      </c>
      <c r="N61" s="52">
        <v>4.0</v>
      </c>
      <c r="O61" s="52">
        <v>0.0</v>
      </c>
      <c r="P61" s="80">
        <v>1.0</v>
      </c>
      <c r="Q61" s="52">
        <v>0.0</v>
      </c>
      <c r="R61" s="52">
        <v>0.0</v>
      </c>
      <c r="S61" s="52">
        <v>0.0</v>
      </c>
      <c r="T61" s="81">
        <v>0.0</v>
      </c>
      <c r="U61" s="81">
        <v>0.0</v>
      </c>
      <c r="V61" s="81">
        <v>0.0</v>
      </c>
      <c r="W61" s="81">
        <v>0.0</v>
      </c>
      <c r="X61" s="81">
        <v>0.0</v>
      </c>
      <c r="Y61" s="81">
        <v>0.0</v>
      </c>
      <c r="Z61" s="81">
        <v>0.0</v>
      </c>
      <c r="AA61" s="81">
        <v>0.0</v>
      </c>
      <c r="AB61" s="81">
        <v>0.0</v>
      </c>
      <c r="AC61" s="81">
        <v>0.0</v>
      </c>
      <c r="AD61" s="81">
        <v>0.0</v>
      </c>
      <c r="AE61" s="81">
        <v>0.0</v>
      </c>
      <c r="AF61" s="81">
        <v>0.0</v>
      </c>
      <c r="AG61" s="55"/>
      <c r="AH61" s="56" t="str">
        <f t="shared" si="2"/>
        <v>проверка пройдена</v>
      </c>
      <c r="AI61" s="57">
        <f t="shared" si="3"/>
        <v>1</v>
      </c>
    </row>
    <row r="62" ht="14.25" customHeight="1">
      <c r="A62" s="82" t="s">
        <v>60</v>
      </c>
      <c r="B62" s="59" t="s">
        <v>185</v>
      </c>
      <c r="C62" s="59" t="s">
        <v>186</v>
      </c>
      <c r="D62" s="59" t="s">
        <v>224</v>
      </c>
      <c r="E62" s="39" t="s">
        <v>150</v>
      </c>
      <c r="F62" s="60" t="s">
        <v>195</v>
      </c>
      <c r="G62" s="61">
        <v>0.0</v>
      </c>
      <c r="H62" s="83"/>
      <c r="I62" s="83"/>
      <c r="J62" s="83"/>
      <c r="K62" s="83"/>
      <c r="L62" s="83"/>
      <c r="M62" s="83"/>
      <c r="N62" s="83"/>
      <c r="O62" s="83"/>
      <c r="P62" s="84"/>
      <c r="Q62" s="83"/>
      <c r="R62" s="83"/>
      <c r="S62" s="83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64"/>
      <c r="AH62" s="65" t="str">
        <f t="shared" si="2"/>
        <v>проверка пройдена</v>
      </c>
      <c r="AI62" s="57">
        <f t="shared" si="3"/>
        <v>1</v>
      </c>
    </row>
    <row r="63" ht="14.25" customHeight="1">
      <c r="A63" s="82" t="s">
        <v>60</v>
      </c>
      <c r="B63" s="59" t="s">
        <v>185</v>
      </c>
      <c r="C63" s="59" t="s">
        <v>186</v>
      </c>
      <c r="D63" s="59" t="s">
        <v>224</v>
      </c>
      <c r="E63" s="39" t="s">
        <v>151</v>
      </c>
      <c r="F63" s="60" t="s">
        <v>196</v>
      </c>
      <c r="G63" s="61">
        <v>0.0</v>
      </c>
      <c r="H63" s="83"/>
      <c r="I63" s="83"/>
      <c r="J63" s="83"/>
      <c r="K63" s="83"/>
      <c r="L63" s="83"/>
      <c r="M63" s="83"/>
      <c r="N63" s="83"/>
      <c r="O63" s="83"/>
      <c r="P63" s="84"/>
      <c r="Q63" s="83"/>
      <c r="R63" s="83"/>
      <c r="S63" s="83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64"/>
      <c r="AH63" s="65" t="str">
        <f t="shared" si="2"/>
        <v>проверка пройдена</v>
      </c>
      <c r="AI63" s="57">
        <f t="shared" si="3"/>
        <v>1</v>
      </c>
    </row>
    <row r="64" ht="14.25" customHeight="1">
      <c r="A64" s="82" t="s">
        <v>60</v>
      </c>
      <c r="B64" s="59" t="s">
        <v>185</v>
      </c>
      <c r="C64" s="59" t="s">
        <v>186</v>
      </c>
      <c r="D64" s="59" t="s">
        <v>224</v>
      </c>
      <c r="E64" s="39" t="s">
        <v>152</v>
      </c>
      <c r="F64" s="60" t="s">
        <v>191</v>
      </c>
      <c r="G64" s="61">
        <v>0.0</v>
      </c>
      <c r="H64" s="83"/>
      <c r="I64" s="83"/>
      <c r="J64" s="83"/>
      <c r="K64" s="83"/>
      <c r="L64" s="83"/>
      <c r="M64" s="83"/>
      <c r="N64" s="83"/>
      <c r="O64" s="83"/>
      <c r="P64" s="84"/>
      <c r="Q64" s="83"/>
      <c r="R64" s="83"/>
      <c r="S64" s="83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64"/>
      <c r="AH64" s="65" t="str">
        <f t="shared" si="2"/>
        <v>проверка пройдена</v>
      </c>
      <c r="AI64" s="57">
        <f t="shared" si="3"/>
        <v>1</v>
      </c>
    </row>
    <row r="65" ht="14.25" customHeight="1">
      <c r="A65" s="86" t="s">
        <v>60</v>
      </c>
      <c r="B65" s="67" t="s">
        <v>185</v>
      </c>
      <c r="C65" s="67" t="s">
        <v>186</v>
      </c>
      <c r="D65" s="67" t="s">
        <v>224</v>
      </c>
      <c r="E65" s="68" t="s">
        <v>153</v>
      </c>
      <c r="F65" s="69" t="s">
        <v>192</v>
      </c>
      <c r="G65" s="70">
        <v>0.0</v>
      </c>
      <c r="H65" s="87"/>
      <c r="I65" s="87"/>
      <c r="J65" s="87"/>
      <c r="K65" s="87"/>
      <c r="L65" s="87"/>
      <c r="M65" s="87"/>
      <c r="N65" s="87"/>
      <c r="O65" s="87"/>
      <c r="P65" s="88"/>
      <c r="Q65" s="87"/>
      <c r="R65" s="87"/>
      <c r="S65" s="87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73"/>
      <c r="AH65" s="74" t="str">
        <f t="shared" si="2"/>
        <v>проверка пройдена</v>
      </c>
      <c r="AI65" s="57">
        <f t="shared" si="3"/>
        <v>1</v>
      </c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ГАПОУ СО Нижнетагильский железнодорожный техникум" location="52!A1" ref="A3"/>
    <hyperlink display="ГАПОУ СО Нижнетагильский железнодорожный техникум" location="52!A1" ref="A10"/>
    <hyperlink display="ГАПОУ СО Нижнетагильский железнодорожный техникум" location="52!A1" ref="A11"/>
    <hyperlink display="ГАПОУ СО Нижнетагильский железнодорожный техникум" location="52!A1" ref="A12"/>
    <hyperlink display="ГАПОУ СО Нижнетагильский железнодорожный техникум" location="52!A1" ref="A13"/>
    <hyperlink display="ГАПОУ СО Нижнетагильский железнодорожный техникум" location="52!A1" ref="A14"/>
    <hyperlink display="ГАПОУ СО Нижнетагильский железнодорожный техникум" location="52!A1" ref="A15"/>
    <hyperlink display="ГАПОУ СО Нижнетагильский железнодорожный техникум" location="52!A1" ref="A16"/>
    <hyperlink display="ГАПОУ СО Нижнетагильский железнодорожный техникум" location="52!A1" ref="A17"/>
    <hyperlink display="ГАПОУ СО Нижнетагильский железнодорожный техникум" location="52!A1" ref="A18"/>
    <hyperlink display="ГАПОУ СО Нижнетагильский железнодорожный техникум" location="52!A1" ref="A19"/>
    <hyperlink display="ГАПОУ СО Нижнетагильский железнодорожный техникум" location="52!A1" ref="A20"/>
    <hyperlink display="ГАПОУ СО Нижнетагильский железнодорожный техникум" location="52!A1" ref="A21"/>
    <hyperlink display="ГАПОУ СО Нижнетагильский железнодорожный техникум" location="52!A1" ref="A22"/>
    <hyperlink display="ГАПОУ СО Нижнетагильский железнодорожный техникум" location="52!A1" ref="A23"/>
    <hyperlink display="ГАПОУ СО Нижнетагильский железнодорожный техникум" location="52!A1" ref="A24"/>
    <hyperlink display="ГАПОУ СО Нижнетагильский железнодорожный техникум" location="52!A1" ref="A25"/>
    <hyperlink display="ГАПОУ СО Нижнетагильский железнодорожный техникум" location="52!A1" ref="A26"/>
    <hyperlink display="ГАПОУ СО Нижнетагильский железнодорожный техникум" location="52!A1" ref="A27"/>
    <hyperlink display="ГАПОУ СО Нижнетагильский железнодорожный техникум" location="52!A1" ref="A28"/>
    <hyperlink display="ГАПОУ СО Нижнетагильский железнодорожный техникум" location="52!A1" ref="A29"/>
    <hyperlink display="ГАПОУ СО Нижнетагильский железнодорожный техникум" location="52!A1" ref="A30"/>
    <hyperlink display="ГАПОУ СО Нижнетагильский железнодорожный техникум" location="52!A1" ref="A31"/>
    <hyperlink display="ГАПОУ СО Нижнетагильский железнодорожный техникум" location="52!A1" ref="A32"/>
    <hyperlink display="ГАПОУ СО Нижнетагильский железнодорожный техникум" location="52!A1" ref="A33"/>
    <hyperlink display="ГАПОУ СО Нижнетагильский железнодорожный техникум" location="52!A1" ref="A34"/>
    <hyperlink display="ГАПОУ СО Нижнетагильский железнодорожный техникум" location="52!A1" ref="A35"/>
    <hyperlink display="ГАПОУ СО Нижнетагильский железнодорожный техникум" location="52!A1" ref="A36"/>
    <hyperlink display="ГАПОУ СО Нижнетагильский железнодорожный техникум" location="52!A1" ref="A37"/>
    <hyperlink display="ГАПОУ СО Нижнетагильский железнодорожный техникум" location="52!A1" ref="A38"/>
    <hyperlink display="ГАПОУ СО Нижнетагильский железнодорожный техникум" location="52!A1" ref="A39"/>
    <hyperlink display="ГАПОУ СО Нижнетагильский железнодорожный техникум" location="52!A1" ref="A40"/>
    <hyperlink display="ГАПОУ СО Нижнетагильский железнодорожный техникум" location="52!A1" ref="A41"/>
    <hyperlink display="ГАПОУ СО Нижнетагильский железнодорожный техникум" location="52!A1" ref="A42"/>
    <hyperlink display="ГАПОУ СО Нижнетагильский железнодорожный техникум" location="52!A1" ref="A43"/>
    <hyperlink display="ГАПОУ СО Нижнетагильский железнодорожный техникум" location="52!A1" ref="A44"/>
    <hyperlink display="ГАПОУ СО Нижнетагильский железнодорожный техникум" location="52!A1" ref="A45"/>
    <hyperlink display="ГАПОУ СО Нижнетагильский железнодорожный техникум" location="52!A1" ref="A46"/>
    <hyperlink display="ГАПОУ СО Нижнетагильский железнодорожный техникум" location="52!A1" ref="A47"/>
    <hyperlink display="ГАПОУ СО Нижнетагильский железнодорожный техникум" location="52!A1" ref="A48"/>
    <hyperlink display="ГАПОУ СО Нижнетагильский железнодорожный техникум" location="52!A1" ref="A49"/>
    <hyperlink display="ГАПОУ СО Нижнетагильский железнодорожный техникум" location="52!A1" ref="A50"/>
    <hyperlink display="ГАПОУ СО Нижнетагильский железнодорожный техникум" location="52!A1" ref="A51"/>
    <hyperlink display="ГАПОУ СО Нижнетагильский железнодорожный техникум" location="52!A1" ref="A52"/>
    <hyperlink display="ГАПОУ СО Нижнетагильский железнодорожный техникум" location="52!A1" ref="A53"/>
    <hyperlink display="ГАПОУ СО Нижнетагильский железнодорожный техникум" location="52!A1" ref="A54"/>
    <hyperlink display="ГАПОУ СО Нижнетагильский железнодорожный техникум" location="52!A1" ref="A55"/>
    <hyperlink display="ГАПОУ СО Нижнетагильский железнодорожный техникум" location="52!A1" ref="A56"/>
    <hyperlink display="ГАПОУ СО Нижнетагильский железнодорожный техникум" location="52!A1" ref="A57"/>
    <hyperlink display="ГАПОУ СО Нижнетагильский железнодорожный техникум" location="52!A1" ref="A58"/>
    <hyperlink display="ГАПОУ СО Нижнетагильский железнодорожный техникум" location="52!A1" ref="A59"/>
    <hyperlink display="ГАПОУ СО Нижнетагильский железнодорожный техникум" location="52!A1" ref="A60"/>
    <hyperlink display="ГАПОУ СО Нижнетагильский железнодорожный техникум" location="52!A1" ref="A61"/>
    <hyperlink display="ГАПОУ СО Нижнетагильский железнодорожный техникум" location="52!A1" ref="A62"/>
    <hyperlink display="ГАПОУ СО Нижнетагильский железнодорожный техникум" location="52!A1" ref="A63"/>
    <hyperlink display="ГАПОУ СО Нижнетагильский железнодорожный техникум" location="52!A1" ref="A64"/>
    <hyperlink display="ГАПОУ СО Нижнетагильский железнодорожный техникум" location="52!A1" ref="A65"/>
  </hyperlinks>
  <printOptions/>
  <pageMargins bottom="0.75" footer="0.0" header="0.0" left="0.7" right="0.7" top="0.75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SUM(G11,G16,G21)</f>
        <v>172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COUNTIF(AI11:AI25,"2")</f>
        <v>3</v>
      </c>
    </row>
    <row r="11" ht="14.25" customHeight="1">
      <c r="A11" s="79" t="s">
        <v>61</v>
      </c>
      <c r="B11" s="48" t="s">
        <v>185</v>
      </c>
      <c r="C11" s="48" t="s">
        <v>186</v>
      </c>
      <c r="D11" s="48" t="s">
        <v>208</v>
      </c>
      <c r="E11" s="49" t="s">
        <v>149</v>
      </c>
      <c r="F11" s="50" t="s">
        <v>188</v>
      </c>
      <c r="G11" s="51">
        <v>79.0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25" si="4">IF(AH11="проверка пройдена",1,2)</f>
        <v>2</v>
      </c>
    </row>
    <row r="12" ht="14.25" customHeight="1">
      <c r="A12" s="82" t="s">
        <v>61</v>
      </c>
      <c r="B12" s="59" t="s">
        <v>185</v>
      </c>
      <c r="C12" s="59" t="s">
        <v>186</v>
      </c>
      <c r="D12" s="59" t="s">
        <v>208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61</v>
      </c>
      <c r="B13" s="59" t="s">
        <v>185</v>
      </c>
      <c r="C13" s="59" t="s">
        <v>186</v>
      </c>
      <c r="D13" s="59" t="s">
        <v>208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61</v>
      </c>
      <c r="B14" s="59" t="s">
        <v>185</v>
      </c>
      <c r="C14" s="59" t="s">
        <v>186</v>
      </c>
      <c r="D14" s="59" t="s">
        <v>208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61</v>
      </c>
      <c r="B15" s="67" t="s">
        <v>185</v>
      </c>
      <c r="C15" s="67" t="s">
        <v>186</v>
      </c>
      <c r="D15" s="67" t="s">
        <v>208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61</v>
      </c>
      <c r="B16" s="48" t="s">
        <v>185</v>
      </c>
      <c r="C16" s="48" t="s">
        <v>186</v>
      </c>
      <c r="D16" s="48" t="s">
        <v>292</v>
      </c>
      <c r="E16" s="49" t="s">
        <v>149</v>
      </c>
      <c r="F16" s="50" t="s">
        <v>194</v>
      </c>
      <c r="G16" s="51">
        <v>74.0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61</v>
      </c>
      <c r="B17" s="59" t="s">
        <v>185</v>
      </c>
      <c r="C17" s="59" t="s">
        <v>186</v>
      </c>
      <c r="D17" s="59" t="s">
        <v>292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61</v>
      </c>
      <c r="B18" s="59" t="s">
        <v>185</v>
      </c>
      <c r="C18" s="59" t="s">
        <v>186</v>
      </c>
      <c r="D18" s="59" t="s">
        <v>292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61</v>
      </c>
      <c r="B19" s="59" t="s">
        <v>185</v>
      </c>
      <c r="C19" s="59" t="s">
        <v>186</v>
      </c>
      <c r="D19" s="59" t="s">
        <v>292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61</v>
      </c>
      <c r="B20" s="67" t="s">
        <v>185</v>
      </c>
      <c r="C20" s="67" t="s">
        <v>186</v>
      </c>
      <c r="D20" s="67" t="s">
        <v>292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61</v>
      </c>
      <c r="B21" s="48" t="s">
        <v>185</v>
      </c>
      <c r="C21" s="48" t="s">
        <v>186</v>
      </c>
      <c r="D21" s="48" t="s">
        <v>342</v>
      </c>
      <c r="E21" s="49" t="s">
        <v>149</v>
      </c>
      <c r="F21" s="50" t="s">
        <v>194</v>
      </c>
      <c r="G21" s="51">
        <v>19.0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61</v>
      </c>
      <c r="B22" s="59" t="s">
        <v>185</v>
      </c>
      <c r="C22" s="59" t="s">
        <v>186</v>
      </c>
      <c r="D22" s="59" t="s">
        <v>342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61</v>
      </c>
      <c r="B23" s="59" t="s">
        <v>185</v>
      </c>
      <c r="C23" s="59" t="s">
        <v>186</v>
      </c>
      <c r="D23" s="59" t="s">
        <v>342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61</v>
      </c>
      <c r="B24" s="59" t="s">
        <v>185</v>
      </c>
      <c r="C24" s="59" t="s">
        <v>186</v>
      </c>
      <c r="D24" s="59" t="s">
        <v>342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61</v>
      </c>
      <c r="B25" s="67" t="s">
        <v>185</v>
      </c>
      <c r="C25" s="67" t="s">
        <v>186</v>
      </c>
      <c r="D25" s="67" t="s">
        <v>342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педагогический колледж № 1" location="53!A1" ref="A3"/>
    <hyperlink display="ГАПОУ СО Нижнетагильский педагогический колледж № 1" location="53!A1" ref="A10"/>
    <hyperlink display="ГАПОУ СО Нижнетагильский педагогический колледж № 1" location="53!A1" ref="A11"/>
    <hyperlink display="ГАПОУ СО Нижнетагильский педагогический колледж № 1" location="53!A1" ref="A12"/>
    <hyperlink display="ГАПОУ СО Нижнетагильский педагогический колледж № 1" location="53!A1" ref="A13"/>
    <hyperlink display="ГАПОУ СО Нижнетагильский педагогический колледж № 1" location="53!A1" ref="A14"/>
    <hyperlink display="ГАПОУ СО Нижнетагильский педагогический колледж № 1" location="53!A1" ref="A15"/>
    <hyperlink display="ГАПОУ СО Нижнетагильский педагогический колледж № 1" location="53!A1" ref="A16"/>
    <hyperlink display="ГАПОУ СО Нижнетагильский педагогический колледж № 1" location="53!A1" ref="A17"/>
    <hyperlink display="ГАПОУ СО Нижнетагильский педагогический колледж № 1" location="53!A1" ref="A18"/>
    <hyperlink display="ГАПОУ СО Нижнетагильский педагогический колледж № 1" location="53!A1" ref="A19"/>
    <hyperlink display="ГАПОУ СО Нижнетагильский педагогический колледж № 1" location="53!A1" ref="A20"/>
    <hyperlink display="ГАПОУ СО Нижнетагильский педагогический колледж № 1" location="53!A1" ref="A21"/>
    <hyperlink display="ГАПОУ СО Нижнетагильский педагогический колледж № 1" location="53!A1" ref="A22"/>
    <hyperlink display="ГАПОУ СО Нижнетагильский педагогический колледж № 1" location="53!A1" ref="A23"/>
    <hyperlink display="ГАПОУ СО Нижнетагильский педагогический колледж № 1" location="53!A1" ref="A24"/>
    <hyperlink display="ГАПОУ СО Нижнетагильский педагогический колледж № 1" location="53!A1" ref="A25"/>
  </hyperlinks>
  <printOptions/>
  <pageMargins bottom="0.75" footer="0.0" header="0.0" left="0.7" right="0.7" top="0.75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K10" si="2">SUM(G11,G16,G21,G26)</f>
        <v>162</v>
      </c>
      <c r="H10" s="44">
        <f t="shared" si="2"/>
        <v>114</v>
      </c>
      <c r="I10" s="44">
        <f t="shared" si="2"/>
        <v>103</v>
      </c>
      <c r="J10" s="44">
        <f t="shared" si="2"/>
        <v>0</v>
      </c>
      <c r="K10" s="44">
        <f t="shared" si="2"/>
        <v>0</v>
      </c>
      <c r="L10" s="99">
        <v>0.0</v>
      </c>
      <c r="M10" s="44">
        <f t="shared" ref="M10:AF10" si="3">SUM(M11,M16,M21,M26)</f>
        <v>4</v>
      </c>
      <c r="N10" s="44">
        <f t="shared" si="3"/>
        <v>11</v>
      </c>
      <c r="O10" s="44">
        <f t="shared" si="3"/>
        <v>1</v>
      </c>
      <c r="P10" s="44">
        <f t="shared" si="3"/>
        <v>2</v>
      </c>
      <c r="Q10" s="44">
        <f t="shared" si="3"/>
        <v>0</v>
      </c>
      <c r="R10" s="44">
        <f t="shared" si="3"/>
        <v>0</v>
      </c>
      <c r="S10" s="44">
        <f t="shared" si="3"/>
        <v>0</v>
      </c>
      <c r="T10" s="44">
        <f t="shared" si="3"/>
        <v>0</v>
      </c>
      <c r="U10" s="44">
        <f t="shared" si="3"/>
        <v>0</v>
      </c>
      <c r="V10" s="44">
        <f t="shared" si="3"/>
        <v>0</v>
      </c>
      <c r="W10" s="44">
        <f t="shared" si="3"/>
        <v>0</v>
      </c>
      <c r="X10" s="44">
        <f t="shared" si="3"/>
        <v>0</v>
      </c>
      <c r="Y10" s="44">
        <f t="shared" si="3"/>
        <v>0</v>
      </c>
      <c r="Z10" s="44">
        <f t="shared" si="3"/>
        <v>0</v>
      </c>
      <c r="AA10" s="44">
        <f t="shared" si="3"/>
        <v>25</v>
      </c>
      <c r="AB10" s="44">
        <f t="shared" si="3"/>
        <v>0</v>
      </c>
      <c r="AC10" s="44">
        <f t="shared" si="3"/>
        <v>0</v>
      </c>
      <c r="AD10" s="44">
        <f t="shared" si="3"/>
        <v>2</v>
      </c>
      <c r="AE10" s="44">
        <f t="shared" si="3"/>
        <v>0</v>
      </c>
      <c r="AF10" s="44">
        <f t="shared" si="3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62</v>
      </c>
      <c r="B11" s="48" t="s">
        <v>185</v>
      </c>
      <c r="C11" s="48" t="s">
        <v>186</v>
      </c>
      <c r="D11" s="48" t="s">
        <v>224</v>
      </c>
      <c r="E11" s="49" t="s">
        <v>149</v>
      </c>
      <c r="F11" s="50" t="s">
        <v>188</v>
      </c>
      <c r="G11" s="51">
        <v>23.0</v>
      </c>
      <c r="H11" s="52">
        <v>11.0</v>
      </c>
      <c r="I11" s="52">
        <v>8.0</v>
      </c>
      <c r="J11" s="52">
        <v>0.0</v>
      </c>
      <c r="K11" s="52">
        <v>0.0</v>
      </c>
      <c r="L11" s="52">
        <v>0.0</v>
      </c>
      <c r="M11" s="52">
        <v>1.0</v>
      </c>
      <c r="N11" s="52">
        <v>4.0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6.0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349</v>
      </c>
      <c r="AH11" s="56" t="str">
        <f t="shared" ref="AH11:AH30" si="4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0" si="5">IF(AH11="проверка пройдена",1,2)</f>
        <v>1</v>
      </c>
    </row>
    <row r="12" ht="14.25" customHeight="1">
      <c r="A12" s="82" t="s">
        <v>62</v>
      </c>
      <c r="B12" s="59" t="s">
        <v>185</v>
      </c>
      <c r="C12" s="59" t="s">
        <v>186</v>
      </c>
      <c r="D12" s="59" t="s">
        <v>224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4"/>
        <v>проверка пройдена</v>
      </c>
      <c r="AI12" s="57">
        <f t="shared" si="5"/>
        <v>1</v>
      </c>
    </row>
    <row r="13" ht="14.25" customHeight="1">
      <c r="A13" s="82" t="s">
        <v>62</v>
      </c>
      <c r="B13" s="59" t="s">
        <v>185</v>
      </c>
      <c r="C13" s="59" t="s">
        <v>186</v>
      </c>
      <c r="D13" s="59" t="s">
        <v>224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4"/>
        <v>проверка пройдена</v>
      </c>
      <c r="AI13" s="57">
        <f t="shared" si="5"/>
        <v>1</v>
      </c>
    </row>
    <row r="14" ht="14.25" customHeight="1">
      <c r="A14" s="82" t="s">
        <v>62</v>
      </c>
      <c r="B14" s="59" t="s">
        <v>185</v>
      </c>
      <c r="C14" s="59" t="s">
        <v>186</v>
      </c>
      <c r="D14" s="59" t="s">
        <v>224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4"/>
        <v>проверка пройдена</v>
      </c>
      <c r="AI14" s="57">
        <f t="shared" si="5"/>
        <v>1</v>
      </c>
    </row>
    <row r="15" ht="14.25" customHeight="1">
      <c r="A15" s="86" t="s">
        <v>62</v>
      </c>
      <c r="B15" s="67" t="s">
        <v>185</v>
      </c>
      <c r="C15" s="67" t="s">
        <v>186</v>
      </c>
      <c r="D15" s="67" t="s">
        <v>224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4"/>
        <v>проверка пройдена</v>
      </c>
      <c r="AI15" s="57">
        <f t="shared" si="5"/>
        <v>1</v>
      </c>
    </row>
    <row r="16" ht="14.25" customHeight="1">
      <c r="A16" s="79" t="s">
        <v>62</v>
      </c>
      <c r="B16" s="48" t="s">
        <v>185</v>
      </c>
      <c r="C16" s="48" t="s">
        <v>186</v>
      </c>
      <c r="D16" s="48" t="s">
        <v>293</v>
      </c>
      <c r="E16" s="49" t="s">
        <v>149</v>
      </c>
      <c r="F16" s="50" t="s">
        <v>194</v>
      </c>
      <c r="G16" s="51">
        <v>18.0</v>
      </c>
      <c r="H16" s="52">
        <v>12.0</v>
      </c>
      <c r="I16" s="52">
        <v>11.0</v>
      </c>
      <c r="J16" s="52">
        <v>0.0</v>
      </c>
      <c r="K16" s="52">
        <v>0.0</v>
      </c>
      <c r="L16" s="52">
        <v>0.0</v>
      </c>
      <c r="M16" s="52">
        <v>2.0</v>
      </c>
      <c r="N16" s="52">
        <v>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4.0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 t="s">
        <v>350</v>
      </c>
      <c r="AH16" s="56" t="str">
        <f t="shared" si="4"/>
        <v>проверка пройдена</v>
      </c>
      <c r="AI16" s="57">
        <f t="shared" si="5"/>
        <v>1</v>
      </c>
    </row>
    <row r="17" ht="14.25" customHeight="1">
      <c r="A17" s="82" t="s">
        <v>62</v>
      </c>
      <c r="B17" s="59" t="s">
        <v>185</v>
      </c>
      <c r="C17" s="59" t="s">
        <v>186</v>
      </c>
      <c r="D17" s="59" t="s">
        <v>293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4"/>
        <v>проверка пройдена</v>
      </c>
      <c r="AI17" s="57">
        <f t="shared" si="5"/>
        <v>1</v>
      </c>
    </row>
    <row r="18" ht="14.25" customHeight="1">
      <c r="A18" s="82" t="s">
        <v>62</v>
      </c>
      <c r="B18" s="59" t="s">
        <v>185</v>
      </c>
      <c r="C18" s="59" t="s">
        <v>186</v>
      </c>
      <c r="D18" s="59" t="s">
        <v>293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4"/>
        <v>проверка пройдена</v>
      </c>
      <c r="AI18" s="57">
        <f t="shared" si="5"/>
        <v>1</v>
      </c>
    </row>
    <row r="19" ht="14.25" customHeight="1">
      <c r="A19" s="82" t="s">
        <v>62</v>
      </c>
      <c r="B19" s="59" t="s">
        <v>185</v>
      </c>
      <c r="C19" s="59" t="s">
        <v>186</v>
      </c>
      <c r="D19" s="59" t="s">
        <v>293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4"/>
        <v>проверка пройдена</v>
      </c>
      <c r="AI19" s="57">
        <f t="shared" si="5"/>
        <v>1</v>
      </c>
    </row>
    <row r="20" ht="14.25" customHeight="1">
      <c r="A20" s="86" t="s">
        <v>62</v>
      </c>
      <c r="B20" s="67" t="s">
        <v>185</v>
      </c>
      <c r="C20" s="67" t="s">
        <v>186</v>
      </c>
      <c r="D20" s="67" t="s">
        <v>293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4"/>
        <v>проверка пройдена</v>
      </c>
      <c r="AI20" s="57">
        <f t="shared" si="5"/>
        <v>1</v>
      </c>
    </row>
    <row r="21" ht="14.25" customHeight="1">
      <c r="A21" s="79" t="s">
        <v>62</v>
      </c>
      <c r="B21" s="48" t="s">
        <v>185</v>
      </c>
      <c r="C21" s="48" t="s">
        <v>186</v>
      </c>
      <c r="D21" s="48" t="s">
        <v>351</v>
      </c>
      <c r="E21" s="49" t="s">
        <v>149</v>
      </c>
      <c r="F21" s="50" t="s">
        <v>194</v>
      </c>
      <c r="G21" s="51">
        <v>69.0</v>
      </c>
      <c r="H21" s="52">
        <v>61.0</v>
      </c>
      <c r="I21" s="52">
        <v>58.0</v>
      </c>
      <c r="J21" s="52">
        <v>0.0</v>
      </c>
      <c r="K21" s="52">
        <v>0.0</v>
      </c>
      <c r="L21" s="52">
        <v>0.0</v>
      </c>
      <c r="M21" s="52">
        <v>1.0</v>
      </c>
      <c r="N21" s="52">
        <v>0.0</v>
      </c>
      <c r="O21" s="52">
        <v>0.0</v>
      </c>
      <c r="P21" s="80">
        <v>1.0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6.0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 t="s">
        <v>350</v>
      </c>
      <c r="AH21" s="56" t="str">
        <f t="shared" si="4"/>
        <v>проверка пройдена</v>
      </c>
      <c r="AI21" s="57">
        <f t="shared" si="5"/>
        <v>1</v>
      </c>
    </row>
    <row r="22" ht="14.25" customHeight="1">
      <c r="A22" s="82" t="s">
        <v>62</v>
      </c>
      <c r="B22" s="59" t="s">
        <v>185</v>
      </c>
      <c r="C22" s="59" t="s">
        <v>186</v>
      </c>
      <c r="D22" s="59" t="s">
        <v>351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4"/>
        <v>проверка пройдена</v>
      </c>
      <c r="AI22" s="57">
        <f t="shared" si="5"/>
        <v>1</v>
      </c>
    </row>
    <row r="23" ht="14.25" customHeight="1">
      <c r="A23" s="82" t="s">
        <v>62</v>
      </c>
      <c r="B23" s="59" t="s">
        <v>185</v>
      </c>
      <c r="C23" s="59" t="s">
        <v>186</v>
      </c>
      <c r="D23" s="59" t="s">
        <v>351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4"/>
        <v>проверка пройдена</v>
      </c>
      <c r="AI23" s="57">
        <f t="shared" si="5"/>
        <v>1</v>
      </c>
    </row>
    <row r="24" ht="14.25" customHeight="1">
      <c r="A24" s="82" t="s">
        <v>62</v>
      </c>
      <c r="B24" s="59" t="s">
        <v>185</v>
      </c>
      <c r="C24" s="59" t="s">
        <v>186</v>
      </c>
      <c r="D24" s="59" t="s">
        <v>351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4"/>
        <v>проверка пройдена</v>
      </c>
      <c r="AI24" s="57">
        <f t="shared" si="5"/>
        <v>1</v>
      </c>
    </row>
    <row r="25" ht="14.25" customHeight="1">
      <c r="A25" s="86" t="s">
        <v>62</v>
      </c>
      <c r="B25" s="67" t="s">
        <v>185</v>
      </c>
      <c r="C25" s="67" t="s">
        <v>186</v>
      </c>
      <c r="D25" s="67" t="s">
        <v>351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4"/>
        <v>проверка пройдена</v>
      </c>
      <c r="AI25" s="57">
        <f t="shared" si="5"/>
        <v>1</v>
      </c>
    </row>
    <row r="26" ht="14.25" customHeight="1">
      <c r="A26" s="79" t="s">
        <v>62</v>
      </c>
      <c r="B26" s="48" t="s">
        <v>185</v>
      </c>
      <c r="C26" s="48" t="s">
        <v>186</v>
      </c>
      <c r="D26" s="48" t="s">
        <v>211</v>
      </c>
      <c r="E26" s="49" t="s">
        <v>149</v>
      </c>
      <c r="F26" s="50" t="s">
        <v>194</v>
      </c>
      <c r="G26" s="51">
        <v>52.0</v>
      </c>
      <c r="H26" s="52">
        <v>33.0</v>
      </c>
      <c r="I26" s="52">
        <v>26.0</v>
      </c>
      <c r="J26" s="52">
        <v>0.0</v>
      </c>
      <c r="K26" s="52">
        <v>0.0</v>
      </c>
      <c r="L26" s="52">
        <v>0.0</v>
      </c>
      <c r="M26" s="52">
        <v>0.0</v>
      </c>
      <c r="N26" s="52">
        <v>7.0</v>
      </c>
      <c r="O26" s="52">
        <v>1.0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9.0</v>
      </c>
      <c r="AB26" s="81">
        <v>0.0</v>
      </c>
      <c r="AC26" s="81">
        <v>0.0</v>
      </c>
      <c r="AD26" s="81">
        <v>2.0</v>
      </c>
      <c r="AE26" s="81">
        <v>0.0</v>
      </c>
      <c r="AF26" s="81">
        <v>0.0</v>
      </c>
      <c r="AG26" s="81" t="s">
        <v>350</v>
      </c>
      <c r="AH26" s="56" t="str">
        <f t="shared" si="4"/>
        <v>проверка пройдена</v>
      </c>
      <c r="AI26" s="57">
        <f t="shared" si="5"/>
        <v>1</v>
      </c>
    </row>
    <row r="27" ht="14.25" customHeight="1">
      <c r="A27" s="82" t="s">
        <v>62</v>
      </c>
      <c r="B27" s="59" t="s">
        <v>185</v>
      </c>
      <c r="C27" s="59" t="s">
        <v>186</v>
      </c>
      <c r="D27" s="59" t="s">
        <v>211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4"/>
        <v>проверка пройдена</v>
      </c>
      <c r="AI27" s="57">
        <f t="shared" si="5"/>
        <v>1</v>
      </c>
    </row>
    <row r="28" ht="14.25" customHeight="1">
      <c r="A28" s="82" t="s">
        <v>62</v>
      </c>
      <c r="B28" s="59" t="s">
        <v>185</v>
      </c>
      <c r="C28" s="59" t="s">
        <v>186</v>
      </c>
      <c r="D28" s="59" t="s">
        <v>211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4"/>
        <v>проверка пройдена</v>
      </c>
      <c r="AI28" s="57">
        <f t="shared" si="5"/>
        <v>1</v>
      </c>
    </row>
    <row r="29" ht="14.25" customHeight="1">
      <c r="A29" s="82" t="s">
        <v>62</v>
      </c>
      <c r="B29" s="59" t="s">
        <v>185</v>
      </c>
      <c r="C29" s="59" t="s">
        <v>186</v>
      </c>
      <c r="D29" s="59" t="s">
        <v>211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4"/>
        <v>проверка пройдена</v>
      </c>
      <c r="AI29" s="57">
        <f t="shared" si="5"/>
        <v>1</v>
      </c>
    </row>
    <row r="30" ht="14.25" customHeight="1">
      <c r="A30" s="86" t="s">
        <v>62</v>
      </c>
      <c r="B30" s="67" t="s">
        <v>185</v>
      </c>
      <c r="C30" s="67" t="s">
        <v>186</v>
      </c>
      <c r="D30" s="67" t="s">
        <v>211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4"/>
        <v>проверка пройдена</v>
      </c>
      <c r="AI30" s="57">
        <f t="shared" si="5"/>
        <v>1</v>
      </c>
    </row>
    <row r="31" ht="15.75" customHeight="1">
      <c r="AH31" s="21"/>
    </row>
    <row r="32" ht="15.75" customHeight="1">
      <c r="S32" s="140"/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педагогический колледж № 2" location="54!A1" ref="A3"/>
    <hyperlink display="ГАПОУ СО Нижнетагильский педагогический колледж № 2" location="54!A1" ref="A10"/>
    <hyperlink display="ГАПОУ СО Нижнетагильский педагогический колледж № 2" location="54!A1" ref="A11"/>
    <hyperlink display="ГАПОУ СО Нижнетагильский педагогический колледж № 2" location="54!A1" ref="A12"/>
    <hyperlink display="ГАПОУ СО Нижнетагильский педагогический колледж № 2" location="54!A1" ref="A13"/>
    <hyperlink display="ГАПОУ СО Нижнетагильский педагогический колледж № 2" location="54!A1" ref="A14"/>
    <hyperlink display="ГАПОУ СО Нижнетагильский педагогический колледж № 2" location="54!A1" ref="A15"/>
    <hyperlink display="ГАПОУ СО Нижнетагильский педагогический колледж № 2" location="54!A1" ref="A16"/>
    <hyperlink display="ГАПОУ СО Нижнетагильский педагогический колледж № 2" location="54!A1" ref="A17"/>
    <hyperlink display="ГАПОУ СО Нижнетагильский педагогический колледж № 2" location="54!A1" ref="A18"/>
    <hyperlink display="ГАПОУ СО Нижнетагильский педагогический колледж № 2" location="54!A1" ref="A19"/>
    <hyperlink display="ГАПОУ СО Нижнетагильский педагогический колледж № 2" location="54!A1" ref="A20"/>
    <hyperlink display="ГАПОУ СО Нижнетагильский педагогический колледж № 2" location="54!A1" ref="A21"/>
    <hyperlink display="ГАПОУ СО Нижнетагильский педагогический колледж № 2" location="54!A1" ref="A22"/>
    <hyperlink display="ГАПОУ СО Нижнетагильский педагогический колледж № 2" location="54!A1" ref="A23"/>
    <hyperlink display="ГАПОУ СО Нижнетагильский педагогический колледж № 2" location="54!A1" ref="A24"/>
    <hyperlink display="ГАПОУ СО Нижнетагильский педагогический колледж № 2" location="54!A1" ref="A25"/>
    <hyperlink display="ГАПОУ СО Нижнетагильский педагогический колледж № 2" location="54!A1" ref="A26"/>
    <hyperlink display="ГАПОУ СО Нижнетагильский педагогический колледж № 2" location="54!A1" ref="A27"/>
    <hyperlink display="ГАПОУ СО Нижнетагильский педагогический колледж № 2" location="54!A1" ref="A28"/>
    <hyperlink display="ГАПОУ СО Нижнетагильский педагогический колледж № 2" location="54!A1" ref="A29"/>
    <hyperlink display="ГАПОУ СО Нижнетагильский педагогический колледж № 2" location="54!A1" ref="A30"/>
  </hyperlinks>
  <printOptions/>
  <pageMargins bottom="0.75" footer="0.0" header="0.0" left="0.7" right="0.7" top="0.75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57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57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SUM(G11,G16)</f>
        <v>41</v>
      </c>
      <c r="H10" s="44">
        <f t="shared" si="2"/>
        <v>18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17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1</v>
      </c>
      <c r="AB10" s="44">
        <f t="shared" si="2"/>
        <v>0</v>
      </c>
      <c r="AC10" s="44">
        <f t="shared" si="2"/>
        <v>0</v>
      </c>
      <c r="AD10" s="44">
        <f t="shared" si="2"/>
        <v>4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COUNTIF(AI11:AI20,"2")</f>
        <v>0</v>
      </c>
    </row>
    <row r="11" ht="14.25" customHeight="1">
      <c r="A11" s="79" t="s">
        <v>57</v>
      </c>
      <c r="B11" s="48" t="s">
        <v>185</v>
      </c>
      <c r="C11" s="48" t="s">
        <v>186</v>
      </c>
      <c r="D11" s="48" t="s">
        <v>213</v>
      </c>
      <c r="E11" s="49" t="s">
        <v>149</v>
      </c>
      <c r="F11" s="50" t="s">
        <v>188</v>
      </c>
      <c r="G11" s="51">
        <v>19.0</v>
      </c>
      <c r="H11" s="52">
        <v>11.0</v>
      </c>
      <c r="I11" s="53"/>
      <c r="J11" s="53"/>
      <c r="K11" s="53"/>
      <c r="L11" s="53"/>
      <c r="M11" s="53"/>
      <c r="N11" s="52">
        <v>3.0</v>
      </c>
      <c r="O11" s="53"/>
      <c r="P11" s="80">
        <v>1.0</v>
      </c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81">
        <v>1.0</v>
      </c>
      <c r="AB11" s="55"/>
      <c r="AC11" s="55"/>
      <c r="AD11" s="81">
        <v>3.0</v>
      </c>
      <c r="AE11" s="55"/>
      <c r="AF11" s="55"/>
      <c r="AG11" s="81" t="s">
        <v>330</v>
      </c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0" si="4">IF(AH11="проверка пройдена",1,2)</f>
        <v>1</v>
      </c>
    </row>
    <row r="12" ht="14.25" customHeight="1">
      <c r="A12" s="82" t="s">
        <v>57</v>
      </c>
      <c r="B12" s="59" t="s">
        <v>185</v>
      </c>
      <c r="C12" s="59" t="s">
        <v>186</v>
      </c>
      <c r="D12" s="59" t="s">
        <v>213</v>
      </c>
      <c r="E12" s="39" t="s">
        <v>150</v>
      </c>
      <c r="F12" s="60" t="s">
        <v>189</v>
      </c>
      <c r="G12" s="61">
        <v>1.0</v>
      </c>
      <c r="H12" s="83">
        <v>1.0</v>
      </c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85" t="s">
        <v>331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57</v>
      </c>
      <c r="B13" s="59" t="s">
        <v>185</v>
      </c>
      <c r="C13" s="59" t="s">
        <v>186</v>
      </c>
      <c r="D13" s="59" t="s">
        <v>213</v>
      </c>
      <c r="E13" s="39" t="s">
        <v>151</v>
      </c>
      <c r="F13" s="60" t="s">
        <v>190</v>
      </c>
      <c r="G13" s="61">
        <v>1.0</v>
      </c>
      <c r="H13" s="83">
        <v>1.0</v>
      </c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57</v>
      </c>
      <c r="B14" s="59" t="s">
        <v>185</v>
      </c>
      <c r="C14" s="59" t="s">
        <v>186</v>
      </c>
      <c r="D14" s="59" t="s">
        <v>213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57</v>
      </c>
      <c r="B15" s="67" t="s">
        <v>185</v>
      </c>
      <c r="C15" s="67" t="s">
        <v>186</v>
      </c>
      <c r="D15" s="67" t="s">
        <v>213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57</v>
      </c>
      <c r="B16" s="48" t="s">
        <v>185</v>
      </c>
      <c r="C16" s="48" t="s">
        <v>186</v>
      </c>
      <c r="D16" s="48" t="s">
        <v>218</v>
      </c>
      <c r="E16" s="49" t="s">
        <v>149</v>
      </c>
      <c r="F16" s="50" t="s">
        <v>194</v>
      </c>
      <c r="G16" s="51">
        <v>22.0</v>
      </c>
      <c r="H16" s="52">
        <v>7.0</v>
      </c>
      <c r="I16" s="53"/>
      <c r="J16" s="53"/>
      <c r="K16" s="53"/>
      <c r="L16" s="53"/>
      <c r="M16" s="53"/>
      <c r="N16" s="52">
        <v>14.0</v>
      </c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81">
        <v>1.0</v>
      </c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57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57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57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57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горно-металлургический колледж им. Е.А. и М.Е. Черепановых (филиал г. Н.Салда)" location="49!A1" ref="A3"/>
    <hyperlink display="ГАПОУ СО Нижнетагильский горно-металлургический колледж им. Е.А. и М.Е. Черепановых (филиал г. Н.Салда)" location="49!A1" ref="A10"/>
    <hyperlink display="ГАПОУ СО Нижнетагильский горно-металлургический колледж им. Е.А. и М.Е. Черепановых (филиал г. Н.Салда)" location="49!A1" ref="A11"/>
    <hyperlink display="ГАПОУ СО Нижнетагильский горно-металлургический колледж им. Е.А. и М.Е. Черепановых (филиал г. Н.Салда)" location="49!A1" ref="A12"/>
    <hyperlink display="ГАПОУ СО Нижнетагильский горно-металлургический колледж им. Е.А. и М.Е. Черепановых (филиал г. Н.Салда)" location="49!A1" ref="A13"/>
    <hyperlink display="ГАПОУ СО Нижнетагильский горно-металлургический колледж им. Е.А. и М.Е. Черепановых (филиал г. Н.Салда)" location="49!A1" ref="A14"/>
    <hyperlink display="ГАПОУ СО Нижнетагильский горно-металлургический колледж им. Е.А. и М.Е. Черепановых (филиал г. Н.Салда)" location="49!A1" ref="A15"/>
    <hyperlink display="ГАПОУ СО Нижнетагильский горно-металлургический колледж им. Е.А. и М.Е. Черепановых (филиал г. Н.Салда)" location="49!A1" ref="A16"/>
    <hyperlink display="ГАПОУ СО Нижнетагильский горно-металлургический колледж им. Е.А. и М.Е. Черепановых (филиал г. Н.Салда)" location="49!A1" ref="A17"/>
    <hyperlink display="ГАПОУ СО Нижнетагильский горно-металлургический колледж им. Е.А. и М.Е. Черепановых (филиал г. Н.Салда)" location="49!A1" ref="A18"/>
    <hyperlink display="ГАПОУ СО Нижнетагильский горно-металлургический колледж им. Е.А. и М.Е. Черепановых (филиал г. Н.Салда)" location="49!A1" ref="A19"/>
    <hyperlink display="ГАПОУ СО Нижнетагильский горно-металлургический колледж им. Е.А. и М.Е. Черепановых (филиал г. Н.Салда)" location="49!A1" ref="A20"/>
  </hyperlinks>
  <printOptions/>
  <pageMargins bottom="0.75" footer="0.0" header="0.0" left="0.7" right="0.7" top="0.75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218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8</v>
      </c>
    </row>
    <row r="11" ht="14.25" customHeight="1">
      <c r="A11" s="79" t="s">
        <v>63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52.0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0" si="4">IF(AH11="проверка пройдена",1,2)</f>
        <v>2</v>
      </c>
    </row>
    <row r="12" ht="14.25" customHeight="1">
      <c r="A12" s="82" t="s">
        <v>63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63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63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63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63</v>
      </c>
      <c r="B16" s="48" t="s">
        <v>185</v>
      </c>
      <c r="C16" s="48" t="s">
        <v>186</v>
      </c>
      <c r="D16" s="48" t="s">
        <v>227</v>
      </c>
      <c r="E16" s="49" t="s">
        <v>149</v>
      </c>
      <c r="F16" s="50" t="s">
        <v>194</v>
      </c>
      <c r="G16" s="51">
        <v>31.0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63</v>
      </c>
      <c r="B17" s="59" t="s">
        <v>185</v>
      </c>
      <c r="C17" s="59" t="s">
        <v>186</v>
      </c>
      <c r="D17" s="59" t="s">
        <v>227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63</v>
      </c>
      <c r="B18" s="59" t="s">
        <v>185</v>
      </c>
      <c r="C18" s="59" t="s">
        <v>186</v>
      </c>
      <c r="D18" s="59" t="s">
        <v>227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63</v>
      </c>
      <c r="B19" s="59" t="s">
        <v>185</v>
      </c>
      <c r="C19" s="59" t="s">
        <v>186</v>
      </c>
      <c r="D19" s="59" t="s">
        <v>227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63</v>
      </c>
      <c r="B20" s="67" t="s">
        <v>185</v>
      </c>
      <c r="C20" s="67" t="s">
        <v>186</v>
      </c>
      <c r="D20" s="67" t="s">
        <v>227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63</v>
      </c>
      <c r="B21" s="48" t="s">
        <v>185</v>
      </c>
      <c r="C21" s="48" t="s">
        <v>186</v>
      </c>
      <c r="D21" s="48" t="s">
        <v>199</v>
      </c>
      <c r="E21" s="49" t="s">
        <v>149</v>
      </c>
      <c r="F21" s="50" t="s">
        <v>194</v>
      </c>
      <c r="G21" s="51">
        <v>21.0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63</v>
      </c>
      <c r="B22" s="59" t="s">
        <v>185</v>
      </c>
      <c r="C22" s="59" t="s">
        <v>186</v>
      </c>
      <c r="D22" s="59" t="s">
        <v>199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63</v>
      </c>
      <c r="B23" s="59" t="s">
        <v>185</v>
      </c>
      <c r="C23" s="59" t="s">
        <v>186</v>
      </c>
      <c r="D23" s="59" t="s">
        <v>199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63</v>
      </c>
      <c r="B24" s="59" t="s">
        <v>185</v>
      </c>
      <c r="C24" s="59" t="s">
        <v>186</v>
      </c>
      <c r="D24" s="59" t="s">
        <v>199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63</v>
      </c>
      <c r="B25" s="67" t="s">
        <v>185</v>
      </c>
      <c r="C25" s="67" t="s">
        <v>186</v>
      </c>
      <c r="D25" s="67" t="s">
        <v>199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63</v>
      </c>
      <c r="B26" s="48" t="s">
        <v>185</v>
      </c>
      <c r="C26" s="48" t="s">
        <v>186</v>
      </c>
      <c r="D26" s="48" t="s">
        <v>270</v>
      </c>
      <c r="E26" s="49" t="s">
        <v>149</v>
      </c>
      <c r="F26" s="50" t="s">
        <v>194</v>
      </c>
      <c r="G26" s="51">
        <v>21.0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63</v>
      </c>
      <c r="B27" s="59" t="s">
        <v>185</v>
      </c>
      <c r="C27" s="59" t="s">
        <v>186</v>
      </c>
      <c r="D27" s="59" t="s">
        <v>270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63</v>
      </c>
      <c r="B28" s="59" t="s">
        <v>185</v>
      </c>
      <c r="C28" s="59" t="s">
        <v>186</v>
      </c>
      <c r="D28" s="59" t="s">
        <v>270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63</v>
      </c>
      <c r="B29" s="59" t="s">
        <v>185</v>
      </c>
      <c r="C29" s="59" t="s">
        <v>186</v>
      </c>
      <c r="D29" s="59" t="s">
        <v>270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63</v>
      </c>
      <c r="B30" s="67" t="s">
        <v>185</v>
      </c>
      <c r="C30" s="67" t="s">
        <v>186</v>
      </c>
      <c r="D30" s="67" t="s">
        <v>270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63</v>
      </c>
      <c r="B31" s="48" t="s">
        <v>185</v>
      </c>
      <c r="C31" s="48" t="s">
        <v>186</v>
      </c>
      <c r="D31" s="48" t="s">
        <v>229</v>
      </c>
      <c r="E31" s="49" t="s">
        <v>149</v>
      </c>
      <c r="F31" s="50" t="s">
        <v>194</v>
      </c>
      <c r="G31" s="51">
        <v>21.0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63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63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63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63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63</v>
      </c>
      <c r="B36" s="48" t="s">
        <v>185</v>
      </c>
      <c r="C36" s="48" t="s">
        <v>186</v>
      </c>
      <c r="D36" s="48" t="s">
        <v>266</v>
      </c>
      <c r="E36" s="49" t="s">
        <v>149</v>
      </c>
      <c r="F36" s="50" t="s">
        <v>194</v>
      </c>
      <c r="G36" s="51">
        <v>29.0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63</v>
      </c>
      <c r="B37" s="59" t="s">
        <v>185</v>
      </c>
      <c r="C37" s="59" t="s">
        <v>186</v>
      </c>
      <c r="D37" s="59" t="s">
        <v>266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63</v>
      </c>
      <c r="B38" s="59" t="s">
        <v>185</v>
      </c>
      <c r="C38" s="59" t="s">
        <v>186</v>
      </c>
      <c r="D38" s="59" t="s">
        <v>266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63</v>
      </c>
      <c r="B39" s="59" t="s">
        <v>185</v>
      </c>
      <c r="C39" s="59" t="s">
        <v>186</v>
      </c>
      <c r="D39" s="59" t="s">
        <v>266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63</v>
      </c>
      <c r="B40" s="67" t="s">
        <v>185</v>
      </c>
      <c r="C40" s="67" t="s">
        <v>186</v>
      </c>
      <c r="D40" s="67" t="s">
        <v>266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63</v>
      </c>
      <c r="B41" s="48" t="s">
        <v>185</v>
      </c>
      <c r="C41" s="48" t="s">
        <v>186</v>
      </c>
      <c r="D41" s="48" t="s">
        <v>210</v>
      </c>
      <c r="E41" s="49" t="s">
        <v>149</v>
      </c>
      <c r="F41" s="50" t="s">
        <v>194</v>
      </c>
      <c r="G41" s="51">
        <v>27.0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63</v>
      </c>
      <c r="B42" s="59" t="s">
        <v>185</v>
      </c>
      <c r="C42" s="59" t="s">
        <v>186</v>
      </c>
      <c r="D42" s="59" t="s">
        <v>210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63</v>
      </c>
      <c r="B43" s="59" t="s">
        <v>185</v>
      </c>
      <c r="C43" s="59" t="s">
        <v>186</v>
      </c>
      <c r="D43" s="59" t="s">
        <v>210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63</v>
      </c>
      <c r="B44" s="59" t="s">
        <v>185</v>
      </c>
      <c r="C44" s="59" t="s">
        <v>186</v>
      </c>
      <c r="D44" s="59" t="s">
        <v>210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63</v>
      </c>
      <c r="B45" s="67" t="s">
        <v>185</v>
      </c>
      <c r="C45" s="67" t="s">
        <v>186</v>
      </c>
      <c r="D45" s="67" t="s">
        <v>210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63</v>
      </c>
      <c r="B46" s="48" t="s">
        <v>185</v>
      </c>
      <c r="C46" s="48" t="s">
        <v>186</v>
      </c>
      <c r="D46" s="48" t="s">
        <v>256</v>
      </c>
      <c r="E46" s="49" t="s">
        <v>149</v>
      </c>
      <c r="F46" s="50" t="s">
        <v>194</v>
      </c>
      <c r="G46" s="51">
        <v>16.0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63</v>
      </c>
      <c r="B47" s="59" t="s">
        <v>185</v>
      </c>
      <c r="C47" s="59" t="s">
        <v>186</v>
      </c>
      <c r="D47" s="59" t="s">
        <v>256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63</v>
      </c>
      <c r="B48" s="59" t="s">
        <v>185</v>
      </c>
      <c r="C48" s="59" t="s">
        <v>186</v>
      </c>
      <c r="D48" s="59" t="s">
        <v>256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63</v>
      </c>
      <c r="B49" s="59" t="s">
        <v>185</v>
      </c>
      <c r="C49" s="59" t="s">
        <v>186</v>
      </c>
      <c r="D49" s="59" t="s">
        <v>256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63</v>
      </c>
      <c r="B50" s="67" t="s">
        <v>185</v>
      </c>
      <c r="C50" s="67" t="s">
        <v>186</v>
      </c>
      <c r="D50" s="67" t="s">
        <v>256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строительный колледж" location="55!A1" ref="A3"/>
    <hyperlink display="ГАПОУ СО Нижнетагильский строительный колледж" location="55!A1" ref="A10"/>
    <hyperlink display="ГАПОУ СО Нижнетагильский строительный колледж" location="55!A1" ref="A11"/>
    <hyperlink display="ГАПОУ СО Нижнетагильский строительный колледж" location="55!A1" ref="A12"/>
    <hyperlink display="ГАПОУ СО Нижнетагильский строительный колледж" location="55!A1" ref="A13"/>
    <hyperlink display="ГАПОУ СО Нижнетагильский строительный колледж" location="55!A1" ref="A14"/>
    <hyperlink display="ГАПОУ СО Нижнетагильский строительный колледж" location="55!A1" ref="A15"/>
    <hyperlink display="ГАПОУ СО Нижнетагильский строительный колледж" location="55!A1" ref="A16"/>
    <hyperlink display="ГАПОУ СО Нижнетагильский строительный колледж" location="55!A1" ref="A17"/>
    <hyperlink display="ГАПОУ СО Нижнетагильский строительный колледж" location="55!A1" ref="A18"/>
    <hyperlink display="ГАПОУ СО Нижнетагильский строительный колледж" location="55!A1" ref="A19"/>
    <hyperlink display="ГАПОУ СО Нижнетагильский строительный колледж" location="55!A1" ref="A20"/>
    <hyperlink display="ГАПОУ СО Нижнетагильский строительный колледж" location="55!A1" ref="A21"/>
    <hyperlink display="ГАПОУ СО Нижнетагильский строительный колледж" location="55!A1" ref="A22"/>
    <hyperlink display="ГАПОУ СО Нижнетагильский строительный колледж" location="55!A1" ref="A23"/>
    <hyperlink display="ГАПОУ СО Нижнетагильский строительный колледж" location="55!A1" ref="A24"/>
    <hyperlink display="ГАПОУ СО Нижнетагильский строительный колледж" location="55!A1" ref="A25"/>
    <hyperlink display="ГАПОУ СО Нижнетагильский строительный колледж" location="55!A1" ref="A26"/>
    <hyperlink display="ГАПОУ СО Нижнетагильский строительный колледж" location="55!A1" ref="A27"/>
    <hyperlink display="ГАПОУ СО Нижнетагильский строительный колледж" location="55!A1" ref="A28"/>
    <hyperlink display="ГАПОУ СО Нижнетагильский строительный колледж" location="55!A1" ref="A29"/>
    <hyperlink display="ГАПОУ СО Нижнетагильский строительный колледж" location="55!A1" ref="A30"/>
    <hyperlink display="ГАПОУ СО Нижнетагильский строительный колледж" location="55!A1" ref="A31"/>
    <hyperlink display="ГАПОУ СО Нижнетагильский строительный колледж" location="55!A1" ref="A32"/>
    <hyperlink display="ГАПОУ СО Нижнетагильский строительный колледж" location="55!A1" ref="A33"/>
    <hyperlink display="ГАПОУ СО Нижнетагильский строительный колледж" location="55!A1" ref="A34"/>
    <hyperlink display="ГАПОУ СО Нижнетагильский строительный колледж" location="55!A1" ref="A35"/>
    <hyperlink display="ГАПОУ СО Нижнетагильский строительный колледж" location="55!A1" ref="A36"/>
    <hyperlink display="ГАПОУ СО Нижнетагильский строительный колледж" location="55!A1" ref="A37"/>
    <hyperlink display="ГАПОУ СО Нижнетагильский строительный колледж" location="55!A1" ref="A38"/>
    <hyperlink display="ГАПОУ СО Нижнетагильский строительный колледж" location="55!A1" ref="A39"/>
    <hyperlink display="ГАПОУ СО Нижнетагильский строительный колледж" location="55!A1" ref="A40"/>
    <hyperlink display="ГАПОУ СО Нижнетагильский строительный колледж" location="55!A1" ref="A41"/>
    <hyperlink display="ГАПОУ СО Нижнетагильский строительный колледж" location="55!A1" ref="A42"/>
    <hyperlink display="ГАПОУ СО Нижнетагильский строительный колледж" location="55!A1" ref="A43"/>
    <hyperlink display="ГАПОУ СО Нижнетагильский строительный колледж" location="55!A1" ref="A44"/>
    <hyperlink display="ГАПОУ СО Нижнетагильский строительный колледж" location="55!A1" ref="A45"/>
    <hyperlink display="ГАПОУ СО Нижнетагильский строительный колледж" location="55!A1" ref="A46"/>
    <hyperlink display="ГАПОУ СО Нижнетагильский строительный колледж" location="55!A1" ref="A47"/>
    <hyperlink display="ГАПОУ СО Нижнетагильский строительный колледж" location="55!A1" ref="A48"/>
    <hyperlink display="ГАПОУ СО Нижнетагильский строительный колледж" location="55!A1" ref="A49"/>
    <hyperlink display="ГАПОУ СО Нижнетагильский строительный колледж" location="55!A1" ref="A50"/>
  </hyperlinks>
  <printOptions/>
  <pageMargins bottom="0.75" footer="0.0" header="0.0" left="0.7" right="0.7" top="0.75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25.25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59.7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5.7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SUM(G11,G16,G21,G26,G31,G36,G41,G46,G51,G56)</f>
        <v>162</v>
      </c>
      <c r="H10" s="44">
        <f t="shared" si="2"/>
        <v>79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7</v>
      </c>
      <c r="N10" s="44">
        <f t="shared" si="2"/>
        <v>35</v>
      </c>
      <c r="O10" s="44">
        <f t="shared" si="2"/>
        <v>1</v>
      </c>
      <c r="P10" s="44">
        <f t="shared" si="2"/>
        <v>4</v>
      </c>
      <c r="Q10" s="44">
        <f t="shared" si="2"/>
        <v>0</v>
      </c>
      <c r="R10" s="44">
        <f t="shared" si="2"/>
        <v>0</v>
      </c>
      <c r="S10" s="44">
        <f t="shared" si="2"/>
        <v>3</v>
      </c>
      <c r="T10" s="44">
        <f t="shared" si="2"/>
        <v>4</v>
      </c>
      <c r="U10" s="44">
        <f t="shared" si="2"/>
        <v>3</v>
      </c>
      <c r="V10" s="44">
        <f t="shared" si="2"/>
        <v>0</v>
      </c>
      <c r="W10" s="44">
        <f t="shared" si="2"/>
        <v>0</v>
      </c>
      <c r="X10" s="44">
        <f t="shared" si="2"/>
        <v>3</v>
      </c>
      <c r="Y10" s="44">
        <f t="shared" si="2"/>
        <v>0</v>
      </c>
      <c r="Z10" s="44">
        <f t="shared" si="2"/>
        <v>0</v>
      </c>
      <c r="AA10" s="44">
        <f t="shared" si="2"/>
        <v>23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COUNTIF(AI11:AI60,"2")</f>
        <v>0</v>
      </c>
    </row>
    <row r="11" ht="14.25" customHeight="1">
      <c r="A11" s="79" t="s">
        <v>64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141">
        <v>19.0</v>
      </c>
      <c r="H11" s="52">
        <v>6.0</v>
      </c>
      <c r="I11" s="52"/>
      <c r="J11" s="53"/>
      <c r="K11" s="53"/>
      <c r="L11" s="53"/>
      <c r="M11" s="52">
        <v>2.0</v>
      </c>
      <c r="N11" s="52">
        <v>3.0</v>
      </c>
      <c r="O11" s="52">
        <v>1.0</v>
      </c>
      <c r="P11" s="80"/>
      <c r="Q11" s="53"/>
      <c r="R11" s="52"/>
      <c r="S11" s="53"/>
      <c r="T11" s="55"/>
      <c r="U11" s="81"/>
      <c r="V11" s="55"/>
      <c r="W11" s="55"/>
      <c r="X11" s="81">
        <v>1.0</v>
      </c>
      <c r="Y11" s="55"/>
      <c r="Z11" s="55"/>
      <c r="AA11" s="81">
        <v>6.0</v>
      </c>
      <c r="AB11" s="55"/>
      <c r="AC11" s="55"/>
      <c r="AD11" s="81"/>
      <c r="AE11" s="55"/>
      <c r="AF11" s="55"/>
      <c r="AG11" s="81"/>
      <c r="AH11" s="56" t="str">
        <f t="shared" ref="AH11:AH6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0" si="4">IF(AH11="проверка пройдена",1,2)</f>
        <v>1</v>
      </c>
    </row>
    <row r="12" ht="14.25" customHeight="1">
      <c r="A12" s="82" t="s">
        <v>64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142">
        <v>0.0</v>
      </c>
      <c r="H12" s="143"/>
      <c r="I12" s="143"/>
      <c r="J12" s="143"/>
      <c r="K12" s="143"/>
      <c r="L12" s="143"/>
      <c r="M12" s="143"/>
      <c r="N12" s="143"/>
      <c r="O12" s="143"/>
      <c r="P12" s="144"/>
      <c r="Q12" s="143"/>
      <c r="R12" s="143"/>
      <c r="S12" s="143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64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142">
        <v>0.0</v>
      </c>
      <c r="H13" s="143"/>
      <c r="I13" s="143"/>
      <c r="J13" s="143"/>
      <c r="K13" s="143"/>
      <c r="L13" s="143"/>
      <c r="M13" s="143"/>
      <c r="N13" s="143"/>
      <c r="O13" s="143"/>
      <c r="P13" s="144"/>
      <c r="Q13" s="143"/>
      <c r="R13" s="143"/>
      <c r="S13" s="143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64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142">
        <v>0.0</v>
      </c>
      <c r="H14" s="143"/>
      <c r="I14" s="143"/>
      <c r="J14" s="143"/>
      <c r="K14" s="143"/>
      <c r="L14" s="143"/>
      <c r="M14" s="143"/>
      <c r="N14" s="143"/>
      <c r="O14" s="143"/>
      <c r="P14" s="144"/>
      <c r="Q14" s="143"/>
      <c r="R14" s="143"/>
      <c r="S14" s="143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64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145">
        <v>19.0</v>
      </c>
      <c r="H15" s="146">
        <v>6.0</v>
      </c>
      <c r="I15" s="147"/>
      <c r="J15" s="147"/>
      <c r="K15" s="147"/>
      <c r="L15" s="147"/>
      <c r="M15" s="146">
        <v>2.0</v>
      </c>
      <c r="N15" s="146">
        <v>3.0</v>
      </c>
      <c r="O15" s="146">
        <v>1.0</v>
      </c>
      <c r="P15" s="148"/>
      <c r="Q15" s="147"/>
      <c r="R15" s="146"/>
      <c r="S15" s="147"/>
      <c r="T15" s="73"/>
      <c r="U15" s="89"/>
      <c r="V15" s="73"/>
      <c r="W15" s="73"/>
      <c r="X15" s="89">
        <v>1.0</v>
      </c>
      <c r="Y15" s="73"/>
      <c r="Z15" s="73"/>
      <c r="AA15" s="89">
        <v>6.0</v>
      </c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64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149">
        <v>14.0</v>
      </c>
      <c r="H16" s="150">
        <v>3.0</v>
      </c>
      <c r="I16" s="151"/>
      <c r="J16" s="151"/>
      <c r="K16" s="151"/>
      <c r="L16" s="151"/>
      <c r="M16" s="151"/>
      <c r="N16" s="150">
        <v>9.0</v>
      </c>
      <c r="O16" s="151"/>
      <c r="P16" s="152"/>
      <c r="Q16" s="151"/>
      <c r="R16" s="151"/>
      <c r="S16" s="150"/>
      <c r="T16" s="81"/>
      <c r="U16" s="81">
        <v>2.0</v>
      </c>
      <c r="V16" s="55"/>
      <c r="W16" s="55"/>
      <c r="X16" s="55"/>
      <c r="Y16" s="55"/>
      <c r="Z16" s="55"/>
      <c r="AA16" s="81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64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142">
        <v>0.0</v>
      </c>
      <c r="H17" s="143"/>
      <c r="I17" s="143"/>
      <c r="J17" s="143"/>
      <c r="K17" s="143"/>
      <c r="L17" s="143"/>
      <c r="M17" s="143"/>
      <c r="N17" s="143"/>
      <c r="O17" s="143"/>
      <c r="P17" s="144"/>
      <c r="Q17" s="143"/>
      <c r="R17" s="143"/>
      <c r="S17" s="143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64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142">
        <v>0.0</v>
      </c>
      <c r="H18" s="143"/>
      <c r="I18" s="143"/>
      <c r="J18" s="143"/>
      <c r="K18" s="143"/>
      <c r="L18" s="143"/>
      <c r="M18" s="143"/>
      <c r="N18" s="143"/>
      <c r="O18" s="143"/>
      <c r="P18" s="144"/>
      <c r="Q18" s="143"/>
      <c r="R18" s="143"/>
      <c r="S18" s="143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64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142">
        <v>0.0</v>
      </c>
      <c r="H19" s="143"/>
      <c r="I19" s="143"/>
      <c r="J19" s="143"/>
      <c r="K19" s="143"/>
      <c r="L19" s="143"/>
      <c r="M19" s="143"/>
      <c r="N19" s="143"/>
      <c r="O19" s="143"/>
      <c r="P19" s="144"/>
      <c r="Q19" s="143"/>
      <c r="R19" s="143"/>
      <c r="S19" s="143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64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145">
        <v>14.0</v>
      </c>
      <c r="H20" s="146">
        <v>3.0</v>
      </c>
      <c r="I20" s="147"/>
      <c r="J20" s="147"/>
      <c r="K20" s="147"/>
      <c r="L20" s="147"/>
      <c r="M20" s="147"/>
      <c r="N20" s="146">
        <v>9.0</v>
      </c>
      <c r="O20" s="147"/>
      <c r="P20" s="148"/>
      <c r="Q20" s="147"/>
      <c r="R20" s="147"/>
      <c r="S20" s="147"/>
      <c r="T20" s="73"/>
      <c r="U20" s="89">
        <v>2.0</v>
      </c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64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141">
        <v>19.0</v>
      </c>
      <c r="H21" s="150">
        <v>11.0</v>
      </c>
      <c r="I21" s="151"/>
      <c r="J21" s="151"/>
      <c r="K21" s="151"/>
      <c r="L21" s="151"/>
      <c r="M21" s="151"/>
      <c r="N21" s="150">
        <v>6.0</v>
      </c>
      <c r="O21" s="151"/>
      <c r="P21" s="152"/>
      <c r="Q21" s="151"/>
      <c r="R21" s="151"/>
      <c r="S21" s="150">
        <v>2.0</v>
      </c>
      <c r="T21" s="55"/>
      <c r="U21" s="55"/>
      <c r="V21" s="55"/>
      <c r="W21" s="55"/>
      <c r="X21" s="55"/>
      <c r="Y21" s="55"/>
      <c r="Z21" s="55"/>
      <c r="AA21" s="81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64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142">
        <v>0.0</v>
      </c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64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142">
        <v>0.0</v>
      </c>
      <c r="H23" s="143"/>
      <c r="I23" s="143"/>
      <c r="J23" s="143"/>
      <c r="K23" s="143"/>
      <c r="L23" s="143"/>
      <c r="M23" s="143"/>
      <c r="N23" s="143"/>
      <c r="O23" s="143"/>
      <c r="P23" s="144"/>
      <c r="Q23" s="143"/>
      <c r="R23" s="143"/>
      <c r="S23" s="143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64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142">
        <v>0.0</v>
      </c>
      <c r="H24" s="143"/>
      <c r="I24" s="143"/>
      <c r="J24" s="143"/>
      <c r="K24" s="143"/>
      <c r="L24" s="143"/>
      <c r="M24" s="143"/>
      <c r="N24" s="143"/>
      <c r="O24" s="143"/>
      <c r="P24" s="144"/>
      <c r="Q24" s="143"/>
      <c r="R24" s="143"/>
      <c r="S24" s="143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64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145">
        <v>19.0</v>
      </c>
      <c r="H25" s="146">
        <v>11.0</v>
      </c>
      <c r="I25" s="147"/>
      <c r="J25" s="147"/>
      <c r="K25" s="147"/>
      <c r="L25" s="147"/>
      <c r="M25" s="147"/>
      <c r="N25" s="146">
        <v>6.0</v>
      </c>
      <c r="O25" s="147"/>
      <c r="P25" s="148"/>
      <c r="Q25" s="147"/>
      <c r="R25" s="147"/>
      <c r="S25" s="146">
        <v>2.0</v>
      </c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64</v>
      </c>
      <c r="B26" s="48" t="s">
        <v>185</v>
      </c>
      <c r="C26" s="48" t="s">
        <v>186</v>
      </c>
      <c r="D26" s="48" t="s">
        <v>241</v>
      </c>
      <c r="E26" s="49" t="s">
        <v>149</v>
      </c>
      <c r="F26" s="50" t="s">
        <v>194</v>
      </c>
      <c r="G26" s="141">
        <v>8.0</v>
      </c>
      <c r="H26" s="150">
        <v>6.0</v>
      </c>
      <c r="I26" s="151"/>
      <c r="J26" s="151"/>
      <c r="K26" s="151"/>
      <c r="L26" s="151"/>
      <c r="M26" s="151"/>
      <c r="N26" s="151"/>
      <c r="O26" s="151"/>
      <c r="P26" s="153">
        <v>2.0</v>
      </c>
      <c r="Q26" s="151"/>
      <c r="R26" s="151"/>
      <c r="S26" s="151"/>
      <c r="T26" s="55"/>
      <c r="U26" s="55"/>
      <c r="V26" s="55"/>
      <c r="W26" s="55"/>
      <c r="X26" s="55"/>
      <c r="Y26" s="55"/>
      <c r="Z26" s="55"/>
      <c r="AA26" s="81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64</v>
      </c>
      <c r="B27" s="59" t="s">
        <v>185</v>
      </c>
      <c r="C27" s="59" t="s">
        <v>186</v>
      </c>
      <c r="D27" s="59" t="s">
        <v>241</v>
      </c>
      <c r="E27" s="39" t="s">
        <v>150</v>
      </c>
      <c r="F27" s="60" t="s">
        <v>195</v>
      </c>
      <c r="G27" s="142">
        <v>0.0</v>
      </c>
      <c r="H27" s="143"/>
      <c r="I27" s="143"/>
      <c r="J27" s="143"/>
      <c r="K27" s="143"/>
      <c r="L27" s="143"/>
      <c r="M27" s="143"/>
      <c r="N27" s="143"/>
      <c r="O27" s="143"/>
      <c r="P27" s="144"/>
      <c r="Q27" s="143"/>
      <c r="R27" s="143"/>
      <c r="S27" s="143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64</v>
      </c>
      <c r="B28" s="59" t="s">
        <v>185</v>
      </c>
      <c r="C28" s="59" t="s">
        <v>186</v>
      </c>
      <c r="D28" s="59" t="s">
        <v>241</v>
      </c>
      <c r="E28" s="39" t="s">
        <v>151</v>
      </c>
      <c r="F28" s="60" t="s">
        <v>196</v>
      </c>
      <c r="G28" s="142">
        <v>0.0</v>
      </c>
      <c r="H28" s="143"/>
      <c r="I28" s="143"/>
      <c r="J28" s="143"/>
      <c r="K28" s="143"/>
      <c r="L28" s="143"/>
      <c r="M28" s="143"/>
      <c r="N28" s="143"/>
      <c r="O28" s="143"/>
      <c r="P28" s="144"/>
      <c r="Q28" s="143"/>
      <c r="R28" s="143"/>
      <c r="S28" s="143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64</v>
      </c>
      <c r="B29" s="59" t="s">
        <v>185</v>
      </c>
      <c r="C29" s="59" t="s">
        <v>186</v>
      </c>
      <c r="D29" s="59" t="s">
        <v>241</v>
      </c>
      <c r="E29" s="39" t="s">
        <v>152</v>
      </c>
      <c r="F29" s="60" t="s">
        <v>191</v>
      </c>
      <c r="G29" s="142">
        <v>8.0</v>
      </c>
      <c r="H29" s="154">
        <v>6.0</v>
      </c>
      <c r="I29" s="143"/>
      <c r="J29" s="143"/>
      <c r="K29" s="143"/>
      <c r="L29" s="143"/>
      <c r="M29" s="143"/>
      <c r="N29" s="143"/>
      <c r="O29" s="143"/>
      <c r="P29" s="155">
        <v>2.0</v>
      </c>
      <c r="Q29" s="143"/>
      <c r="R29" s="143"/>
      <c r="S29" s="143"/>
      <c r="T29" s="64"/>
      <c r="U29" s="64"/>
      <c r="V29" s="64"/>
      <c r="W29" s="64"/>
      <c r="X29" s="64"/>
      <c r="Y29" s="64"/>
      <c r="Z29" s="64"/>
      <c r="AA29" s="85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64</v>
      </c>
      <c r="B30" s="67" t="s">
        <v>185</v>
      </c>
      <c r="C30" s="67" t="s">
        <v>186</v>
      </c>
      <c r="D30" s="67" t="s">
        <v>241</v>
      </c>
      <c r="E30" s="68" t="s">
        <v>153</v>
      </c>
      <c r="F30" s="69" t="s">
        <v>192</v>
      </c>
      <c r="G30" s="145">
        <v>6.0</v>
      </c>
      <c r="H30" s="146">
        <v>6.0</v>
      </c>
      <c r="I30" s="147"/>
      <c r="J30" s="147"/>
      <c r="K30" s="147"/>
      <c r="L30" s="147"/>
      <c r="M30" s="147"/>
      <c r="N30" s="147"/>
      <c r="O30" s="147"/>
      <c r="P30" s="148"/>
      <c r="Q30" s="147"/>
      <c r="R30" s="147"/>
      <c r="S30" s="147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64</v>
      </c>
      <c r="B31" s="48" t="s">
        <v>185</v>
      </c>
      <c r="C31" s="48" t="s">
        <v>186</v>
      </c>
      <c r="D31" s="48" t="s">
        <v>242</v>
      </c>
      <c r="E31" s="49" t="s">
        <v>149</v>
      </c>
      <c r="F31" s="50" t="s">
        <v>194</v>
      </c>
      <c r="G31" s="149">
        <v>28.0</v>
      </c>
      <c r="H31" s="150">
        <v>24.0</v>
      </c>
      <c r="I31" s="151"/>
      <c r="J31" s="151"/>
      <c r="K31" s="151"/>
      <c r="L31" s="151"/>
      <c r="M31" s="151"/>
      <c r="N31" s="150">
        <v>3.0</v>
      </c>
      <c r="O31" s="151"/>
      <c r="P31" s="152"/>
      <c r="Q31" s="151"/>
      <c r="R31" s="151"/>
      <c r="S31" s="150">
        <v>1.0</v>
      </c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64</v>
      </c>
      <c r="B32" s="59" t="s">
        <v>185</v>
      </c>
      <c r="C32" s="59" t="s">
        <v>186</v>
      </c>
      <c r="D32" s="59" t="s">
        <v>242</v>
      </c>
      <c r="E32" s="39" t="s">
        <v>150</v>
      </c>
      <c r="F32" s="60" t="s">
        <v>195</v>
      </c>
      <c r="G32" s="142">
        <v>0.0</v>
      </c>
      <c r="H32" s="143"/>
      <c r="I32" s="143"/>
      <c r="J32" s="143"/>
      <c r="K32" s="143"/>
      <c r="L32" s="143"/>
      <c r="M32" s="143"/>
      <c r="N32" s="143"/>
      <c r="O32" s="143"/>
      <c r="P32" s="144"/>
      <c r="Q32" s="143"/>
      <c r="R32" s="143"/>
      <c r="S32" s="143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64</v>
      </c>
      <c r="B33" s="59" t="s">
        <v>185</v>
      </c>
      <c r="C33" s="59" t="s">
        <v>186</v>
      </c>
      <c r="D33" s="59" t="s">
        <v>242</v>
      </c>
      <c r="E33" s="39" t="s">
        <v>151</v>
      </c>
      <c r="F33" s="60" t="s">
        <v>196</v>
      </c>
      <c r="G33" s="142">
        <v>0.0</v>
      </c>
      <c r="H33" s="143"/>
      <c r="I33" s="143"/>
      <c r="J33" s="143"/>
      <c r="K33" s="143"/>
      <c r="L33" s="143"/>
      <c r="M33" s="143"/>
      <c r="N33" s="143"/>
      <c r="O33" s="143"/>
      <c r="P33" s="144"/>
      <c r="Q33" s="143"/>
      <c r="R33" s="143"/>
      <c r="S33" s="143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64</v>
      </c>
      <c r="B34" s="59" t="s">
        <v>185</v>
      </c>
      <c r="C34" s="59" t="s">
        <v>186</v>
      </c>
      <c r="D34" s="59" t="s">
        <v>242</v>
      </c>
      <c r="E34" s="39" t="s">
        <v>152</v>
      </c>
      <c r="F34" s="60" t="s">
        <v>191</v>
      </c>
      <c r="G34" s="142">
        <v>0.0</v>
      </c>
      <c r="H34" s="143"/>
      <c r="I34" s="143"/>
      <c r="J34" s="143"/>
      <c r="K34" s="143"/>
      <c r="L34" s="143"/>
      <c r="M34" s="143"/>
      <c r="N34" s="143"/>
      <c r="O34" s="143"/>
      <c r="P34" s="144"/>
      <c r="Q34" s="143"/>
      <c r="R34" s="143"/>
      <c r="S34" s="143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64</v>
      </c>
      <c r="B35" s="67" t="s">
        <v>185</v>
      </c>
      <c r="C35" s="67" t="s">
        <v>186</v>
      </c>
      <c r="D35" s="67" t="s">
        <v>242</v>
      </c>
      <c r="E35" s="68" t="s">
        <v>153</v>
      </c>
      <c r="F35" s="69" t="s">
        <v>192</v>
      </c>
      <c r="G35" s="145">
        <v>28.0</v>
      </c>
      <c r="H35" s="146">
        <v>24.0</v>
      </c>
      <c r="I35" s="147"/>
      <c r="J35" s="147"/>
      <c r="K35" s="147"/>
      <c r="L35" s="147"/>
      <c r="M35" s="147"/>
      <c r="N35" s="146">
        <v>3.0</v>
      </c>
      <c r="O35" s="147"/>
      <c r="P35" s="148"/>
      <c r="Q35" s="147"/>
      <c r="R35" s="147"/>
      <c r="S35" s="146">
        <v>1.0</v>
      </c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64</v>
      </c>
      <c r="B36" s="48" t="s">
        <v>185</v>
      </c>
      <c r="C36" s="48" t="s">
        <v>186</v>
      </c>
      <c r="D36" s="48" t="s">
        <v>200</v>
      </c>
      <c r="E36" s="49" t="s">
        <v>149</v>
      </c>
      <c r="F36" s="50" t="s">
        <v>194</v>
      </c>
      <c r="G36" s="149">
        <v>14.0</v>
      </c>
      <c r="H36" s="150">
        <v>7.0</v>
      </c>
      <c r="I36" s="151"/>
      <c r="J36" s="151"/>
      <c r="K36" s="151"/>
      <c r="L36" s="151"/>
      <c r="M36" s="151"/>
      <c r="N36" s="150">
        <v>6.0</v>
      </c>
      <c r="O36" s="151"/>
      <c r="P36" s="152"/>
      <c r="Q36" s="151"/>
      <c r="R36" s="151"/>
      <c r="S36" s="151"/>
      <c r="T36" s="55"/>
      <c r="U36" s="81">
        <v>1.0</v>
      </c>
      <c r="V36" s="55"/>
      <c r="W36" s="81"/>
      <c r="X36" s="81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64</v>
      </c>
      <c r="B37" s="59" t="s">
        <v>185</v>
      </c>
      <c r="C37" s="59" t="s">
        <v>186</v>
      </c>
      <c r="D37" s="59" t="s">
        <v>200</v>
      </c>
      <c r="E37" s="39" t="s">
        <v>150</v>
      </c>
      <c r="F37" s="60" t="s">
        <v>195</v>
      </c>
      <c r="G37" s="142">
        <v>0.0</v>
      </c>
      <c r="H37" s="143"/>
      <c r="I37" s="143"/>
      <c r="J37" s="143"/>
      <c r="K37" s="143"/>
      <c r="L37" s="143"/>
      <c r="M37" s="143"/>
      <c r="N37" s="143"/>
      <c r="O37" s="143"/>
      <c r="P37" s="144"/>
      <c r="Q37" s="143"/>
      <c r="R37" s="143"/>
      <c r="S37" s="143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64</v>
      </c>
      <c r="B38" s="59" t="s">
        <v>185</v>
      </c>
      <c r="C38" s="59" t="s">
        <v>186</v>
      </c>
      <c r="D38" s="59" t="s">
        <v>200</v>
      </c>
      <c r="E38" s="39" t="s">
        <v>151</v>
      </c>
      <c r="F38" s="60" t="s">
        <v>196</v>
      </c>
      <c r="G38" s="142">
        <v>0.0</v>
      </c>
      <c r="H38" s="143"/>
      <c r="I38" s="143"/>
      <c r="J38" s="143"/>
      <c r="K38" s="143"/>
      <c r="L38" s="143"/>
      <c r="M38" s="143"/>
      <c r="N38" s="143"/>
      <c r="O38" s="143"/>
      <c r="P38" s="144"/>
      <c r="Q38" s="143"/>
      <c r="R38" s="143"/>
      <c r="S38" s="143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64</v>
      </c>
      <c r="B39" s="59" t="s">
        <v>185</v>
      </c>
      <c r="C39" s="59" t="s">
        <v>186</v>
      </c>
      <c r="D39" s="59" t="s">
        <v>200</v>
      </c>
      <c r="E39" s="39" t="s">
        <v>152</v>
      </c>
      <c r="F39" s="60" t="s">
        <v>191</v>
      </c>
      <c r="G39" s="142">
        <v>0.0</v>
      </c>
      <c r="H39" s="143"/>
      <c r="I39" s="143"/>
      <c r="J39" s="143"/>
      <c r="K39" s="143"/>
      <c r="L39" s="143"/>
      <c r="M39" s="143"/>
      <c r="N39" s="143"/>
      <c r="O39" s="143"/>
      <c r="P39" s="144"/>
      <c r="Q39" s="143"/>
      <c r="R39" s="143"/>
      <c r="S39" s="143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64</v>
      </c>
      <c r="B40" s="67" t="s">
        <v>185</v>
      </c>
      <c r="C40" s="67" t="s">
        <v>186</v>
      </c>
      <c r="D40" s="67" t="s">
        <v>200</v>
      </c>
      <c r="E40" s="68" t="s">
        <v>153</v>
      </c>
      <c r="F40" s="69" t="s">
        <v>192</v>
      </c>
      <c r="G40" s="145">
        <v>14.0</v>
      </c>
      <c r="H40" s="146">
        <v>7.0</v>
      </c>
      <c r="I40" s="147"/>
      <c r="J40" s="147"/>
      <c r="K40" s="147"/>
      <c r="L40" s="147"/>
      <c r="M40" s="147"/>
      <c r="N40" s="146">
        <v>6.0</v>
      </c>
      <c r="O40" s="147"/>
      <c r="P40" s="148"/>
      <c r="Q40" s="147"/>
      <c r="R40" s="147"/>
      <c r="S40" s="147"/>
      <c r="T40" s="73"/>
      <c r="U40" s="89">
        <v>1.0</v>
      </c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64</v>
      </c>
      <c r="B41" s="48" t="s">
        <v>185</v>
      </c>
      <c r="C41" s="48" t="s">
        <v>186</v>
      </c>
      <c r="D41" s="48" t="s">
        <v>352</v>
      </c>
      <c r="E41" s="49" t="s">
        <v>149</v>
      </c>
      <c r="F41" s="50" t="s">
        <v>194</v>
      </c>
      <c r="G41" s="149">
        <v>15.0</v>
      </c>
      <c r="H41" s="150">
        <v>7.0</v>
      </c>
      <c r="I41" s="151"/>
      <c r="J41" s="151"/>
      <c r="K41" s="151"/>
      <c r="L41" s="151"/>
      <c r="M41" s="150">
        <v>1.0</v>
      </c>
      <c r="N41" s="150">
        <v>3.0</v>
      </c>
      <c r="O41" s="151"/>
      <c r="P41" s="152"/>
      <c r="Q41" s="151"/>
      <c r="R41" s="151"/>
      <c r="S41" s="151"/>
      <c r="T41" s="81">
        <v>4.0</v>
      </c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64</v>
      </c>
      <c r="B42" s="59" t="s">
        <v>185</v>
      </c>
      <c r="C42" s="59" t="s">
        <v>186</v>
      </c>
      <c r="D42" s="59" t="s">
        <v>352</v>
      </c>
      <c r="E42" s="39" t="s">
        <v>150</v>
      </c>
      <c r="F42" s="60" t="s">
        <v>195</v>
      </c>
      <c r="G42" s="142">
        <v>0.0</v>
      </c>
      <c r="H42" s="143"/>
      <c r="I42" s="143"/>
      <c r="J42" s="143"/>
      <c r="K42" s="143"/>
      <c r="L42" s="143"/>
      <c r="M42" s="143"/>
      <c r="N42" s="143"/>
      <c r="O42" s="143"/>
      <c r="P42" s="144"/>
      <c r="Q42" s="143"/>
      <c r="R42" s="143"/>
      <c r="S42" s="143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64</v>
      </c>
      <c r="B43" s="59" t="s">
        <v>185</v>
      </c>
      <c r="C43" s="59" t="s">
        <v>186</v>
      </c>
      <c r="D43" s="59" t="s">
        <v>352</v>
      </c>
      <c r="E43" s="39" t="s">
        <v>151</v>
      </c>
      <c r="F43" s="60" t="s">
        <v>196</v>
      </c>
      <c r="G43" s="142">
        <v>0.0</v>
      </c>
      <c r="H43" s="143"/>
      <c r="I43" s="143"/>
      <c r="J43" s="143"/>
      <c r="K43" s="143"/>
      <c r="L43" s="143"/>
      <c r="M43" s="143"/>
      <c r="N43" s="143"/>
      <c r="O43" s="143"/>
      <c r="P43" s="144"/>
      <c r="Q43" s="143"/>
      <c r="R43" s="143"/>
      <c r="S43" s="143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64</v>
      </c>
      <c r="B44" s="59" t="s">
        <v>185</v>
      </c>
      <c r="C44" s="59" t="s">
        <v>186</v>
      </c>
      <c r="D44" s="59" t="s">
        <v>352</v>
      </c>
      <c r="E44" s="39" t="s">
        <v>152</v>
      </c>
      <c r="F44" s="60" t="s">
        <v>191</v>
      </c>
      <c r="G44" s="142">
        <v>0.0</v>
      </c>
      <c r="H44" s="143"/>
      <c r="I44" s="143"/>
      <c r="J44" s="143"/>
      <c r="K44" s="143"/>
      <c r="L44" s="143"/>
      <c r="M44" s="143"/>
      <c r="N44" s="143"/>
      <c r="O44" s="143"/>
      <c r="P44" s="144"/>
      <c r="Q44" s="143"/>
      <c r="R44" s="143"/>
      <c r="S44" s="143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64</v>
      </c>
      <c r="B45" s="67" t="s">
        <v>185</v>
      </c>
      <c r="C45" s="67" t="s">
        <v>186</v>
      </c>
      <c r="D45" s="67" t="s">
        <v>352</v>
      </c>
      <c r="E45" s="68" t="s">
        <v>153</v>
      </c>
      <c r="F45" s="69" t="s">
        <v>192</v>
      </c>
      <c r="G45" s="145">
        <v>15.0</v>
      </c>
      <c r="H45" s="146">
        <v>7.0</v>
      </c>
      <c r="I45" s="147"/>
      <c r="J45" s="147"/>
      <c r="K45" s="147"/>
      <c r="L45" s="147"/>
      <c r="M45" s="146">
        <v>1.0</v>
      </c>
      <c r="N45" s="146">
        <v>3.0</v>
      </c>
      <c r="O45" s="147"/>
      <c r="P45" s="148"/>
      <c r="Q45" s="147"/>
      <c r="R45" s="147"/>
      <c r="S45" s="147"/>
      <c r="T45" s="89">
        <v>4.0</v>
      </c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64</v>
      </c>
      <c r="B46" s="48" t="s">
        <v>185</v>
      </c>
      <c r="C46" s="48" t="s">
        <v>186</v>
      </c>
      <c r="D46" s="48" t="s">
        <v>236</v>
      </c>
      <c r="E46" s="49" t="s">
        <v>149</v>
      </c>
      <c r="F46" s="50" t="s">
        <v>194</v>
      </c>
      <c r="G46" s="149">
        <v>8.0</v>
      </c>
      <c r="H46" s="150">
        <v>2.0</v>
      </c>
      <c r="I46" s="151"/>
      <c r="J46" s="151"/>
      <c r="K46" s="151"/>
      <c r="L46" s="151"/>
      <c r="M46" s="151"/>
      <c r="N46" s="150">
        <v>5.0</v>
      </c>
      <c r="O46" s="151"/>
      <c r="P46" s="152"/>
      <c r="Q46" s="151"/>
      <c r="R46" s="151"/>
      <c r="S46" s="151"/>
      <c r="T46" s="55"/>
      <c r="U46" s="55"/>
      <c r="V46" s="55"/>
      <c r="W46" s="55"/>
      <c r="X46" s="81">
        <v>1.0</v>
      </c>
      <c r="Y46" s="55"/>
      <c r="Z46" s="55"/>
      <c r="AA46" s="81"/>
      <c r="AB46" s="55"/>
      <c r="AC46" s="55"/>
      <c r="AD46" s="55"/>
      <c r="AE46" s="55"/>
      <c r="AF46" s="55"/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64</v>
      </c>
      <c r="B47" s="59" t="s">
        <v>185</v>
      </c>
      <c r="C47" s="59" t="s">
        <v>186</v>
      </c>
      <c r="D47" s="59" t="s">
        <v>236</v>
      </c>
      <c r="E47" s="39" t="s">
        <v>150</v>
      </c>
      <c r="F47" s="60" t="s">
        <v>195</v>
      </c>
      <c r="G47" s="142">
        <v>0.0</v>
      </c>
      <c r="H47" s="143"/>
      <c r="I47" s="143"/>
      <c r="J47" s="143"/>
      <c r="K47" s="143"/>
      <c r="L47" s="143"/>
      <c r="M47" s="143"/>
      <c r="N47" s="143"/>
      <c r="O47" s="143"/>
      <c r="P47" s="144"/>
      <c r="Q47" s="143"/>
      <c r="R47" s="143"/>
      <c r="S47" s="143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64</v>
      </c>
      <c r="B48" s="59" t="s">
        <v>185</v>
      </c>
      <c r="C48" s="59" t="s">
        <v>186</v>
      </c>
      <c r="D48" s="59" t="s">
        <v>236</v>
      </c>
      <c r="E48" s="39" t="s">
        <v>151</v>
      </c>
      <c r="F48" s="60" t="s">
        <v>196</v>
      </c>
      <c r="G48" s="142">
        <v>0.0</v>
      </c>
      <c r="H48" s="143"/>
      <c r="I48" s="143"/>
      <c r="J48" s="143"/>
      <c r="K48" s="143"/>
      <c r="L48" s="143"/>
      <c r="M48" s="143"/>
      <c r="N48" s="143"/>
      <c r="O48" s="143"/>
      <c r="P48" s="144"/>
      <c r="Q48" s="143"/>
      <c r="R48" s="143"/>
      <c r="S48" s="143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64</v>
      </c>
      <c r="B49" s="59" t="s">
        <v>185</v>
      </c>
      <c r="C49" s="59" t="s">
        <v>186</v>
      </c>
      <c r="D49" s="59" t="s">
        <v>236</v>
      </c>
      <c r="E49" s="39" t="s">
        <v>152</v>
      </c>
      <c r="F49" s="60" t="s">
        <v>191</v>
      </c>
      <c r="G49" s="142">
        <v>0.0</v>
      </c>
      <c r="H49" s="143"/>
      <c r="I49" s="143"/>
      <c r="J49" s="143"/>
      <c r="K49" s="143"/>
      <c r="L49" s="143"/>
      <c r="M49" s="143"/>
      <c r="N49" s="143"/>
      <c r="O49" s="143"/>
      <c r="P49" s="144"/>
      <c r="Q49" s="143"/>
      <c r="R49" s="143"/>
      <c r="S49" s="143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64</v>
      </c>
      <c r="B50" s="67" t="s">
        <v>185</v>
      </c>
      <c r="C50" s="67" t="s">
        <v>186</v>
      </c>
      <c r="D50" s="67" t="s">
        <v>236</v>
      </c>
      <c r="E50" s="68" t="s">
        <v>153</v>
      </c>
      <c r="F50" s="69" t="s">
        <v>192</v>
      </c>
      <c r="G50" s="145">
        <v>8.0</v>
      </c>
      <c r="H50" s="146">
        <v>2.0</v>
      </c>
      <c r="I50" s="147"/>
      <c r="J50" s="147"/>
      <c r="K50" s="147"/>
      <c r="L50" s="147"/>
      <c r="M50" s="147"/>
      <c r="N50" s="146">
        <v>5.0</v>
      </c>
      <c r="O50" s="147"/>
      <c r="P50" s="148"/>
      <c r="Q50" s="147"/>
      <c r="R50" s="147"/>
      <c r="S50" s="147"/>
      <c r="T50" s="73"/>
      <c r="U50" s="73"/>
      <c r="V50" s="73"/>
      <c r="W50" s="73"/>
      <c r="X50" s="89">
        <v>1.0</v>
      </c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64</v>
      </c>
      <c r="B51" s="48" t="s">
        <v>185</v>
      </c>
      <c r="C51" s="48" t="s">
        <v>186</v>
      </c>
      <c r="D51" s="48" t="s">
        <v>206</v>
      </c>
      <c r="E51" s="49" t="s">
        <v>149</v>
      </c>
      <c r="F51" s="50" t="s">
        <v>194</v>
      </c>
      <c r="G51" s="149">
        <v>17.0</v>
      </c>
      <c r="H51" s="150">
        <v>5.0</v>
      </c>
      <c r="I51" s="151"/>
      <c r="J51" s="151"/>
      <c r="K51" s="151"/>
      <c r="L51" s="151"/>
      <c r="M51" s="150">
        <v>3.0</v>
      </c>
      <c r="N51" s="151"/>
      <c r="O51" s="151"/>
      <c r="P51" s="153">
        <v>1.0</v>
      </c>
      <c r="Q51" s="151"/>
      <c r="R51" s="151"/>
      <c r="S51" s="151"/>
      <c r="T51" s="55"/>
      <c r="U51" s="55"/>
      <c r="V51" s="55"/>
      <c r="W51" s="55"/>
      <c r="X51" s="81"/>
      <c r="Y51" s="55"/>
      <c r="Z51" s="55"/>
      <c r="AA51" s="81">
        <v>8.0</v>
      </c>
      <c r="AB51" s="55"/>
      <c r="AC51" s="55"/>
      <c r="AD51" s="55"/>
      <c r="AE51" s="55"/>
      <c r="AF51" s="55"/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64</v>
      </c>
      <c r="B52" s="59" t="s">
        <v>185</v>
      </c>
      <c r="C52" s="59" t="s">
        <v>186</v>
      </c>
      <c r="D52" s="59" t="s">
        <v>206</v>
      </c>
      <c r="E52" s="39" t="s">
        <v>150</v>
      </c>
      <c r="F52" s="60" t="s">
        <v>195</v>
      </c>
      <c r="G52" s="142">
        <v>0.0</v>
      </c>
      <c r="H52" s="143"/>
      <c r="I52" s="143"/>
      <c r="J52" s="143"/>
      <c r="K52" s="143"/>
      <c r="L52" s="143"/>
      <c r="M52" s="143"/>
      <c r="N52" s="143"/>
      <c r="O52" s="143"/>
      <c r="P52" s="144"/>
      <c r="Q52" s="143"/>
      <c r="R52" s="143"/>
      <c r="S52" s="14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64</v>
      </c>
      <c r="B53" s="59" t="s">
        <v>185</v>
      </c>
      <c r="C53" s="59" t="s">
        <v>186</v>
      </c>
      <c r="D53" s="59" t="s">
        <v>206</v>
      </c>
      <c r="E53" s="39" t="s">
        <v>151</v>
      </c>
      <c r="F53" s="60" t="s">
        <v>196</v>
      </c>
      <c r="G53" s="142">
        <v>0.0</v>
      </c>
      <c r="H53" s="143"/>
      <c r="I53" s="143"/>
      <c r="J53" s="143"/>
      <c r="K53" s="143"/>
      <c r="L53" s="143"/>
      <c r="M53" s="143"/>
      <c r="N53" s="143"/>
      <c r="O53" s="143"/>
      <c r="P53" s="144"/>
      <c r="Q53" s="143"/>
      <c r="R53" s="143"/>
      <c r="S53" s="14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64</v>
      </c>
      <c r="B54" s="59" t="s">
        <v>185</v>
      </c>
      <c r="C54" s="59" t="s">
        <v>186</v>
      </c>
      <c r="D54" s="59" t="s">
        <v>206</v>
      </c>
      <c r="E54" s="39" t="s">
        <v>152</v>
      </c>
      <c r="F54" s="60" t="s">
        <v>191</v>
      </c>
      <c r="G54" s="142">
        <v>0.0</v>
      </c>
      <c r="H54" s="143"/>
      <c r="I54" s="143"/>
      <c r="J54" s="143"/>
      <c r="K54" s="143"/>
      <c r="L54" s="143"/>
      <c r="M54" s="143"/>
      <c r="N54" s="143"/>
      <c r="O54" s="143"/>
      <c r="P54" s="144"/>
      <c r="Q54" s="143"/>
      <c r="R54" s="143"/>
      <c r="S54" s="143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64</v>
      </c>
      <c r="B55" s="67" t="s">
        <v>185</v>
      </c>
      <c r="C55" s="67" t="s">
        <v>186</v>
      </c>
      <c r="D55" s="67" t="s">
        <v>206</v>
      </c>
      <c r="E55" s="68" t="s">
        <v>153</v>
      </c>
      <c r="F55" s="69" t="s">
        <v>192</v>
      </c>
      <c r="G55" s="145">
        <v>0.0</v>
      </c>
      <c r="H55" s="147"/>
      <c r="I55" s="147"/>
      <c r="J55" s="147"/>
      <c r="K55" s="147"/>
      <c r="L55" s="147"/>
      <c r="M55" s="147"/>
      <c r="N55" s="147"/>
      <c r="O55" s="147"/>
      <c r="P55" s="148"/>
      <c r="Q55" s="147"/>
      <c r="R55" s="147"/>
      <c r="S55" s="147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64</v>
      </c>
      <c r="B56" s="48" t="s">
        <v>185</v>
      </c>
      <c r="C56" s="48" t="s">
        <v>186</v>
      </c>
      <c r="D56" s="48" t="s">
        <v>275</v>
      </c>
      <c r="E56" s="49" t="s">
        <v>149</v>
      </c>
      <c r="F56" s="50" t="s">
        <v>194</v>
      </c>
      <c r="G56" s="149">
        <v>20.0</v>
      </c>
      <c r="H56" s="150">
        <v>8.0</v>
      </c>
      <c r="I56" s="151"/>
      <c r="J56" s="151"/>
      <c r="K56" s="151"/>
      <c r="L56" s="151"/>
      <c r="M56" s="150">
        <v>1.0</v>
      </c>
      <c r="N56" s="151"/>
      <c r="O56" s="151"/>
      <c r="P56" s="153">
        <v>1.0</v>
      </c>
      <c r="Q56" s="151"/>
      <c r="R56" s="151"/>
      <c r="S56" s="151"/>
      <c r="T56" s="55"/>
      <c r="U56" s="55"/>
      <c r="V56" s="55"/>
      <c r="W56" s="55"/>
      <c r="X56" s="81">
        <v>1.0</v>
      </c>
      <c r="Y56" s="55"/>
      <c r="Z56" s="55"/>
      <c r="AA56" s="81">
        <v>9.0</v>
      </c>
      <c r="AB56" s="55"/>
      <c r="AC56" s="55"/>
      <c r="AD56" s="55"/>
      <c r="AE56" s="55"/>
      <c r="AF56" s="55"/>
      <c r="AG56" s="55"/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64</v>
      </c>
      <c r="B57" s="59" t="s">
        <v>185</v>
      </c>
      <c r="C57" s="59" t="s">
        <v>186</v>
      </c>
      <c r="D57" s="59" t="s">
        <v>275</v>
      </c>
      <c r="E57" s="39" t="s">
        <v>150</v>
      </c>
      <c r="F57" s="60" t="s">
        <v>195</v>
      </c>
      <c r="G57" s="142">
        <v>0.0</v>
      </c>
      <c r="H57" s="143"/>
      <c r="I57" s="143"/>
      <c r="J57" s="143"/>
      <c r="K57" s="143"/>
      <c r="L57" s="143"/>
      <c r="M57" s="143"/>
      <c r="N57" s="143"/>
      <c r="O57" s="143"/>
      <c r="P57" s="144"/>
      <c r="Q57" s="143"/>
      <c r="R57" s="143"/>
      <c r="S57" s="143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64</v>
      </c>
      <c r="B58" s="59" t="s">
        <v>185</v>
      </c>
      <c r="C58" s="59" t="s">
        <v>186</v>
      </c>
      <c r="D58" s="59" t="s">
        <v>275</v>
      </c>
      <c r="E58" s="39" t="s">
        <v>151</v>
      </c>
      <c r="F58" s="60" t="s">
        <v>196</v>
      </c>
      <c r="G58" s="142">
        <v>0.0</v>
      </c>
      <c r="H58" s="143"/>
      <c r="I58" s="143"/>
      <c r="J58" s="143"/>
      <c r="K58" s="143"/>
      <c r="L58" s="143"/>
      <c r="M58" s="143"/>
      <c r="N58" s="143"/>
      <c r="O58" s="143"/>
      <c r="P58" s="144"/>
      <c r="Q58" s="143"/>
      <c r="R58" s="143"/>
      <c r="S58" s="143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64</v>
      </c>
      <c r="B59" s="59" t="s">
        <v>185</v>
      </c>
      <c r="C59" s="59" t="s">
        <v>186</v>
      </c>
      <c r="D59" s="59" t="s">
        <v>275</v>
      </c>
      <c r="E59" s="39" t="s">
        <v>152</v>
      </c>
      <c r="F59" s="60" t="s">
        <v>191</v>
      </c>
      <c r="G59" s="142">
        <v>0.0</v>
      </c>
      <c r="H59" s="143"/>
      <c r="I59" s="143"/>
      <c r="J59" s="143"/>
      <c r="K59" s="143"/>
      <c r="L59" s="143"/>
      <c r="M59" s="143"/>
      <c r="N59" s="143"/>
      <c r="O59" s="143"/>
      <c r="P59" s="144"/>
      <c r="Q59" s="143"/>
      <c r="R59" s="143"/>
      <c r="S59" s="143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64</v>
      </c>
      <c r="B60" s="67" t="s">
        <v>185</v>
      </c>
      <c r="C60" s="67" t="s">
        <v>186</v>
      </c>
      <c r="D60" s="67" t="s">
        <v>275</v>
      </c>
      <c r="E60" s="68" t="s">
        <v>153</v>
      </c>
      <c r="F60" s="69" t="s">
        <v>192</v>
      </c>
      <c r="G60" s="145">
        <v>0.0</v>
      </c>
      <c r="H60" s="147"/>
      <c r="I60" s="147"/>
      <c r="J60" s="147"/>
      <c r="K60" s="147"/>
      <c r="L60" s="147"/>
      <c r="M60" s="147"/>
      <c r="N60" s="147"/>
      <c r="O60" s="147"/>
      <c r="P60" s="148"/>
      <c r="Q60" s="147"/>
      <c r="R60" s="147"/>
      <c r="S60" s="147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техникум металлообрабатывающих производств и сервиса" location="56!A1" ref="A3"/>
    <hyperlink display="ГАПОУ СО Нижнетагильский техникум металлообрабатывающих производств и сервиса" location="56!A1" ref="A10"/>
    <hyperlink display="ГАПОУ СО Нижнетагильский техникум металлообрабатывающих производств и сервиса" location="56!A1" ref="A11"/>
    <hyperlink display="ГАПОУ СО Нижнетагильский техникум металлообрабатывающих производств и сервиса" location="56!A1" ref="A12"/>
    <hyperlink display="ГАПОУ СО Нижнетагильский техникум металлообрабатывающих производств и сервиса" location="56!A1" ref="A13"/>
    <hyperlink display="ГАПОУ СО Нижнетагильский техникум металлообрабатывающих производств и сервиса" location="56!A1" ref="A14"/>
    <hyperlink display="ГАПОУ СО Нижнетагильский техникум металлообрабатывающих производств и сервиса" location="56!A1" ref="A15"/>
    <hyperlink display="ГАПОУ СО Нижнетагильский техникум металлообрабатывающих производств и сервиса" location="56!A1" ref="A16"/>
    <hyperlink display="ГАПОУ СО Нижнетагильский техникум металлообрабатывающих производств и сервиса" location="56!A1" ref="A17"/>
    <hyperlink display="ГАПОУ СО Нижнетагильский техникум металлообрабатывающих производств и сервиса" location="56!A1" ref="A18"/>
    <hyperlink display="ГАПОУ СО Нижнетагильский техникум металлообрабатывающих производств и сервиса" location="56!A1" ref="A19"/>
    <hyperlink display="ГАПОУ СО Нижнетагильский техникум металлообрабатывающих производств и сервиса" location="56!A1" ref="A20"/>
    <hyperlink display="ГАПОУ СО Нижнетагильский техникум металлообрабатывающих производств и сервиса" location="56!A1" ref="A21"/>
    <hyperlink display="ГАПОУ СО Нижнетагильский техникум металлообрабатывающих производств и сервиса" location="56!A1" ref="A22"/>
    <hyperlink display="ГАПОУ СО Нижнетагильский техникум металлообрабатывающих производств и сервиса" location="56!A1" ref="A23"/>
    <hyperlink display="ГАПОУ СО Нижнетагильский техникум металлообрабатывающих производств и сервиса" location="56!A1" ref="A24"/>
    <hyperlink display="ГАПОУ СО Нижнетагильский техникум металлообрабатывающих производств и сервиса" location="56!A1" ref="A25"/>
    <hyperlink display="ГАПОУ СО Нижнетагильский техникум металлообрабатывающих производств и сервиса" location="56!A1" ref="A26"/>
    <hyperlink display="ГАПОУ СО Нижнетагильский техникум металлообрабатывающих производств и сервиса" location="56!A1" ref="A27"/>
    <hyperlink display="ГАПОУ СО Нижнетагильский техникум металлообрабатывающих производств и сервиса" location="56!A1" ref="A28"/>
    <hyperlink display="ГАПОУ СО Нижнетагильский техникум металлообрабатывающих производств и сервиса" location="56!A1" ref="A29"/>
    <hyperlink display="ГАПОУ СО Нижнетагильский техникум металлообрабатывающих производств и сервиса" location="56!A1" ref="A30"/>
    <hyperlink display="ГАПОУ СО Нижнетагильский техникум металлообрабатывающих производств и сервиса" location="56!A1" ref="A31"/>
    <hyperlink display="ГАПОУ СО Нижнетагильский техникум металлообрабатывающих производств и сервиса" location="56!A1" ref="A32"/>
    <hyperlink display="ГАПОУ СО Нижнетагильский техникум металлообрабатывающих производств и сервиса" location="56!A1" ref="A33"/>
    <hyperlink display="ГАПОУ СО Нижнетагильский техникум металлообрабатывающих производств и сервиса" location="56!A1" ref="A34"/>
    <hyperlink display="ГАПОУ СО Нижнетагильский техникум металлообрабатывающих производств и сервиса" location="56!A1" ref="A35"/>
    <hyperlink display="ГАПОУ СО Нижнетагильский техникум металлообрабатывающих производств и сервиса" location="56!A1" ref="A36"/>
    <hyperlink display="ГАПОУ СО Нижнетагильский техникум металлообрабатывающих производств и сервиса" location="56!A1" ref="A37"/>
    <hyperlink display="ГАПОУ СО Нижнетагильский техникум металлообрабатывающих производств и сервиса" location="56!A1" ref="A38"/>
    <hyperlink display="ГАПОУ СО Нижнетагильский техникум металлообрабатывающих производств и сервиса" location="56!A1" ref="A39"/>
    <hyperlink display="ГАПОУ СО Нижнетагильский техникум металлообрабатывающих производств и сервиса" location="56!A1" ref="A40"/>
    <hyperlink display="ГАПОУ СО Нижнетагильский техникум металлообрабатывающих производств и сервиса" location="56!A1" ref="A41"/>
    <hyperlink display="ГАПОУ СО Нижнетагильский техникум металлообрабатывающих производств и сервиса" location="56!A1" ref="A42"/>
    <hyperlink display="ГАПОУ СО Нижнетагильский техникум металлообрабатывающих производств и сервиса" location="56!A1" ref="A43"/>
    <hyperlink display="ГАПОУ СО Нижнетагильский техникум металлообрабатывающих производств и сервиса" location="56!A1" ref="A44"/>
    <hyperlink display="ГАПОУ СО Нижнетагильский техникум металлообрабатывающих производств и сервиса" location="56!A1" ref="A45"/>
    <hyperlink display="ГАПОУ СО Нижнетагильский техникум металлообрабатывающих производств и сервиса" location="56!A1" ref="A46"/>
    <hyperlink display="ГАПОУ СО Нижнетагильский техникум металлообрабатывающих производств и сервиса" location="56!A1" ref="A47"/>
    <hyperlink display="ГАПОУ СО Нижнетагильский техникум металлообрабатывающих производств и сервиса" location="56!A1" ref="A48"/>
    <hyperlink display="ГАПОУ СО Нижнетагильский техникум металлообрабатывающих производств и сервиса" location="56!A1" ref="A49"/>
    <hyperlink display="ГАПОУ СО Нижнетагильский техникум металлообрабатывающих производств и сервиса" location="56!A1" ref="A50"/>
    <hyperlink display="ГАПОУ СО Нижнетагильский техникум металлообрабатывающих производств и сервиса" location="56!A1" ref="A51"/>
    <hyperlink display="ГАПОУ СО Нижнетагильский техникум металлообрабатывающих производств и сервиса" location="56!A1" ref="A52"/>
    <hyperlink display="ГАПОУ СО Нижнетагильский техникум металлообрабатывающих производств и сервиса" location="56!A1" ref="A53"/>
    <hyperlink display="ГАПОУ СО Нижнетагильский техникум металлообрабатывающих производств и сервиса" location="56!A1" ref="A54"/>
    <hyperlink display="ГАПОУ СО Нижнетагильский техникум металлообрабатывающих производств и сервиса" location="56!A1" ref="A55"/>
    <hyperlink display="ГАПОУ СО Нижнетагильский техникум металлообрабатывающих производств и сервиса" location="56!A1" ref="A56"/>
    <hyperlink display="ГАПОУ СО Нижнетагильский техникум металлообрабатывающих производств и сервиса" location="56!A1" ref="A57"/>
    <hyperlink display="ГАПОУ СО Нижнетагильский техникум металлообрабатывающих производств и сервиса" location="56!A1" ref="A58"/>
    <hyperlink display="ГАПОУ СО Нижнетагильский техникум металлообрабатывающих производств и сервиса" location="56!A1" ref="A59"/>
    <hyperlink display="ГАПОУ СО Нижнетагильский техникум металлообрабатывающих производств и сервиса" location="56!A1" ref="A60"/>
  </hyperlinks>
  <printOptions/>
  <pageMargins bottom="0.75" footer="0.0" header="0.0" left="0.7" right="0.7" top="0.75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391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COUNTIF(AI11:AI55,"2")</f>
        <v>12</v>
      </c>
    </row>
    <row r="11" ht="14.25" customHeight="1">
      <c r="A11" s="79" t="s">
        <v>65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30.0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5" si="4">IF(AH11="проверка пройдена",1,2)</f>
        <v>2</v>
      </c>
    </row>
    <row r="12" ht="14.25" customHeight="1">
      <c r="A12" s="82" t="s">
        <v>65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65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65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1.0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4" s="57">
        <f t="shared" si="4"/>
        <v>2</v>
      </c>
    </row>
    <row r="15" ht="14.25" customHeight="1">
      <c r="A15" s="86" t="s">
        <v>65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65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90.0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65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65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65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1.0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9" s="57">
        <f t="shared" si="4"/>
        <v>2</v>
      </c>
    </row>
    <row r="20" ht="14.25" customHeight="1">
      <c r="A20" s="86" t="s">
        <v>65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65</v>
      </c>
      <c r="B21" s="48" t="s">
        <v>185</v>
      </c>
      <c r="C21" s="48" t="s">
        <v>186</v>
      </c>
      <c r="D21" s="48" t="s">
        <v>232</v>
      </c>
      <c r="E21" s="49" t="s">
        <v>149</v>
      </c>
      <c r="F21" s="50" t="s">
        <v>194</v>
      </c>
      <c r="G21" s="51">
        <v>65.0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65</v>
      </c>
      <c r="B22" s="59" t="s">
        <v>185</v>
      </c>
      <c r="C22" s="59" t="s">
        <v>186</v>
      </c>
      <c r="D22" s="59" t="s">
        <v>232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65</v>
      </c>
      <c r="B23" s="59" t="s">
        <v>185</v>
      </c>
      <c r="C23" s="59" t="s">
        <v>186</v>
      </c>
      <c r="D23" s="59" t="s">
        <v>232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65</v>
      </c>
      <c r="B24" s="59" t="s">
        <v>185</v>
      </c>
      <c r="C24" s="59" t="s">
        <v>186</v>
      </c>
      <c r="D24" s="59" t="s">
        <v>232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65</v>
      </c>
      <c r="B25" s="67" t="s">
        <v>185</v>
      </c>
      <c r="C25" s="67" t="s">
        <v>186</v>
      </c>
      <c r="D25" s="67" t="s">
        <v>232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65</v>
      </c>
      <c r="B26" s="48" t="s">
        <v>185</v>
      </c>
      <c r="C26" s="48" t="s">
        <v>186</v>
      </c>
      <c r="D26" s="48" t="s">
        <v>224</v>
      </c>
      <c r="E26" s="49" t="s">
        <v>149</v>
      </c>
      <c r="F26" s="50" t="s">
        <v>194</v>
      </c>
      <c r="G26" s="51">
        <v>29.0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65</v>
      </c>
      <c r="B27" s="59" t="s">
        <v>185</v>
      </c>
      <c r="C27" s="59" t="s">
        <v>186</v>
      </c>
      <c r="D27" s="59" t="s">
        <v>224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65</v>
      </c>
      <c r="B28" s="59" t="s">
        <v>185</v>
      </c>
      <c r="C28" s="59" t="s">
        <v>186</v>
      </c>
      <c r="D28" s="59" t="s">
        <v>224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65</v>
      </c>
      <c r="B29" s="59" t="s">
        <v>185</v>
      </c>
      <c r="C29" s="59" t="s">
        <v>186</v>
      </c>
      <c r="D29" s="59" t="s">
        <v>224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65</v>
      </c>
      <c r="B30" s="67" t="s">
        <v>185</v>
      </c>
      <c r="C30" s="67" t="s">
        <v>186</v>
      </c>
      <c r="D30" s="67" t="s">
        <v>224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65</v>
      </c>
      <c r="B31" s="48" t="s">
        <v>185</v>
      </c>
      <c r="C31" s="48" t="s">
        <v>186</v>
      </c>
      <c r="D31" s="48" t="s">
        <v>205</v>
      </c>
      <c r="E31" s="49" t="s">
        <v>149</v>
      </c>
      <c r="F31" s="50" t="s">
        <v>194</v>
      </c>
      <c r="G31" s="51">
        <v>60.0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65</v>
      </c>
      <c r="B32" s="59" t="s">
        <v>185</v>
      </c>
      <c r="C32" s="59" t="s">
        <v>186</v>
      </c>
      <c r="D32" s="59" t="s">
        <v>205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65</v>
      </c>
      <c r="B33" s="59" t="s">
        <v>185</v>
      </c>
      <c r="C33" s="59" t="s">
        <v>186</v>
      </c>
      <c r="D33" s="59" t="s">
        <v>205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65</v>
      </c>
      <c r="B34" s="59" t="s">
        <v>185</v>
      </c>
      <c r="C34" s="59" t="s">
        <v>186</v>
      </c>
      <c r="D34" s="59" t="s">
        <v>205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65</v>
      </c>
      <c r="B35" s="67" t="s">
        <v>185</v>
      </c>
      <c r="C35" s="67" t="s">
        <v>186</v>
      </c>
      <c r="D35" s="67" t="s">
        <v>205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65</v>
      </c>
      <c r="B36" s="48" t="s">
        <v>185</v>
      </c>
      <c r="C36" s="48" t="s">
        <v>186</v>
      </c>
      <c r="D36" s="48" t="s">
        <v>280</v>
      </c>
      <c r="E36" s="49" t="s">
        <v>149</v>
      </c>
      <c r="F36" s="50" t="s">
        <v>194</v>
      </c>
      <c r="G36" s="51">
        <v>13.0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65</v>
      </c>
      <c r="B37" s="59" t="s">
        <v>185</v>
      </c>
      <c r="C37" s="59" t="s">
        <v>186</v>
      </c>
      <c r="D37" s="59" t="s">
        <v>280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65</v>
      </c>
      <c r="B38" s="59" t="s">
        <v>185</v>
      </c>
      <c r="C38" s="59" t="s">
        <v>186</v>
      </c>
      <c r="D38" s="59" t="s">
        <v>280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65</v>
      </c>
      <c r="B39" s="59" t="s">
        <v>185</v>
      </c>
      <c r="C39" s="59" t="s">
        <v>186</v>
      </c>
      <c r="D39" s="59" t="s">
        <v>280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65</v>
      </c>
      <c r="B40" s="67" t="s">
        <v>185</v>
      </c>
      <c r="C40" s="67" t="s">
        <v>186</v>
      </c>
      <c r="D40" s="67" t="s">
        <v>280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65</v>
      </c>
      <c r="B41" s="48" t="s">
        <v>185</v>
      </c>
      <c r="C41" s="48" t="s">
        <v>186</v>
      </c>
      <c r="D41" s="48" t="s">
        <v>313</v>
      </c>
      <c r="E41" s="49" t="s">
        <v>149</v>
      </c>
      <c r="F41" s="50" t="s">
        <v>194</v>
      </c>
      <c r="G41" s="51">
        <v>26.0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65</v>
      </c>
      <c r="B42" s="59" t="s">
        <v>185</v>
      </c>
      <c r="C42" s="59" t="s">
        <v>186</v>
      </c>
      <c r="D42" s="59" t="s">
        <v>313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65</v>
      </c>
      <c r="B43" s="59" t="s">
        <v>185</v>
      </c>
      <c r="C43" s="59" t="s">
        <v>186</v>
      </c>
      <c r="D43" s="59" t="s">
        <v>313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65</v>
      </c>
      <c r="B44" s="59" t="s">
        <v>185</v>
      </c>
      <c r="C44" s="59" t="s">
        <v>186</v>
      </c>
      <c r="D44" s="59" t="s">
        <v>313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65</v>
      </c>
      <c r="B45" s="67" t="s">
        <v>185</v>
      </c>
      <c r="C45" s="67" t="s">
        <v>186</v>
      </c>
      <c r="D45" s="67" t="s">
        <v>313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65</v>
      </c>
      <c r="B46" s="48" t="s">
        <v>185</v>
      </c>
      <c r="C46" s="48" t="s">
        <v>186</v>
      </c>
      <c r="D46" s="48" t="s">
        <v>287</v>
      </c>
      <c r="E46" s="49" t="s">
        <v>149</v>
      </c>
      <c r="F46" s="50" t="s">
        <v>194</v>
      </c>
      <c r="G46" s="51">
        <v>55.0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65</v>
      </c>
      <c r="B47" s="59" t="s">
        <v>185</v>
      </c>
      <c r="C47" s="59" t="s">
        <v>186</v>
      </c>
      <c r="D47" s="59" t="s">
        <v>287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65</v>
      </c>
      <c r="B48" s="59" t="s">
        <v>185</v>
      </c>
      <c r="C48" s="59" t="s">
        <v>186</v>
      </c>
      <c r="D48" s="59" t="s">
        <v>287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65</v>
      </c>
      <c r="B49" s="59" t="s">
        <v>185</v>
      </c>
      <c r="C49" s="59" t="s">
        <v>186</v>
      </c>
      <c r="D49" s="59" t="s">
        <v>287</v>
      </c>
      <c r="E49" s="39" t="s">
        <v>152</v>
      </c>
      <c r="F49" s="60" t="s">
        <v>191</v>
      </c>
      <c r="G49" s="61">
        <v>1.0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9" s="57">
        <f t="shared" si="4"/>
        <v>2</v>
      </c>
    </row>
    <row r="50" ht="14.25" customHeight="1">
      <c r="A50" s="86" t="s">
        <v>65</v>
      </c>
      <c r="B50" s="67" t="s">
        <v>185</v>
      </c>
      <c r="C50" s="67" t="s">
        <v>186</v>
      </c>
      <c r="D50" s="67" t="s">
        <v>287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65</v>
      </c>
      <c r="B51" s="48" t="s">
        <v>185</v>
      </c>
      <c r="C51" s="48" t="s">
        <v>186</v>
      </c>
      <c r="D51" s="48" t="s">
        <v>226</v>
      </c>
      <c r="E51" s="49" t="s">
        <v>149</v>
      </c>
      <c r="F51" s="50" t="s">
        <v>194</v>
      </c>
      <c r="G51" s="51">
        <v>23.0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65</v>
      </c>
      <c r="B52" s="59" t="s">
        <v>185</v>
      </c>
      <c r="C52" s="59" t="s">
        <v>186</v>
      </c>
      <c r="D52" s="59" t="s">
        <v>226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65</v>
      </c>
      <c r="B53" s="59" t="s">
        <v>185</v>
      </c>
      <c r="C53" s="59" t="s">
        <v>186</v>
      </c>
      <c r="D53" s="59" t="s">
        <v>226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65</v>
      </c>
      <c r="B54" s="59" t="s">
        <v>185</v>
      </c>
      <c r="C54" s="59" t="s">
        <v>186</v>
      </c>
      <c r="D54" s="59" t="s">
        <v>226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65</v>
      </c>
      <c r="B55" s="67" t="s">
        <v>185</v>
      </c>
      <c r="C55" s="67" t="s">
        <v>186</v>
      </c>
      <c r="D55" s="67" t="s">
        <v>226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ижнетагильский торгово-экономический колледж" location="57!A1" ref="A3"/>
    <hyperlink display="ГАПОУ СО Нижнетагильский торгово-экономический колледж" location="57!A1" ref="A10"/>
    <hyperlink display="ГАПОУ СО Нижнетагильский торгово-экономический колледж" location="57!A1" ref="A11"/>
    <hyperlink display="ГАПОУ СО Нижнетагильский торгово-экономический колледж" location="57!A1" ref="A12"/>
    <hyperlink display="ГАПОУ СО Нижнетагильский торгово-экономический колледж" location="57!A1" ref="A13"/>
    <hyperlink display="ГАПОУ СО Нижнетагильский торгово-экономический колледж" location="57!A1" ref="A14"/>
    <hyperlink display="ГАПОУ СО Нижнетагильский торгово-экономический колледж" location="57!A1" ref="A15"/>
    <hyperlink display="ГАПОУ СО Нижнетагильский торгово-экономический колледж" location="57!A1" ref="A16"/>
    <hyperlink display="ГАПОУ СО Нижнетагильский торгово-экономический колледж" location="57!A1" ref="A17"/>
    <hyperlink display="ГАПОУ СО Нижнетагильский торгово-экономический колледж" location="57!A1" ref="A18"/>
    <hyperlink display="ГАПОУ СО Нижнетагильский торгово-экономический колледж" location="57!A1" ref="A19"/>
    <hyperlink display="ГАПОУ СО Нижнетагильский торгово-экономический колледж" location="57!A1" ref="A20"/>
    <hyperlink display="ГАПОУ СО Нижнетагильский торгово-экономический колледж" location="57!A1" ref="A21"/>
    <hyperlink display="ГАПОУ СО Нижнетагильский торгово-экономический колледж" location="57!A1" ref="A22"/>
    <hyperlink display="ГАПОУ СО Нижнетагильский торгово-экономический колледж" location="57!A1" ref="A23"/>
    <hyperlink display="ГАПОУ СО Нижнетагильский торгово-экономический колледж" location="57!A1" ref="A24"/>
    <hyperlink display="ГАПОУ СО Нижнетагильский торгово-экономический колледж" location="57!A1" ref="A25"/>
    <hyperlink display="ГАПОУ СО Нижнетагильский торгово-экономический колледж" location="57!A1" ref="A26"/>
    <hyperlink display="ГАПОУ СО Нижнетагильский торгово-экономический колледж" location="57!A1" ref="A27"/>
    <hyperlink display="ГАПОУ СО Нижнетагильский торгово-экономический колледж" location="57!A1" ref="A28"/>
    <hyperlink display="ГАПОУ СО Нижнетагильский торгово-экономический колледж" location="57!A1" ref="A29"/>
    <hyperlink display="ГАПОУ СО Нижнетагильский торгово-экономический колледж" location="57!A1" ref="A30"/>
    <hyperlink display="ГАПОУ СО Нижнетагильский торгово-экономический колледж" location="57!A1" ref="A31"/>
    <hyperlink display="ГАПОУ СО Нижнетагильский торгово-экономический колледж" location="57!A1" ref="A32"/>
    <hyperlink display="ГАПОУ СО Нижнетагильский торгово-экономический колледж" location="57!A1" ref="A33"/>
    <hyperlink display="ГАПОУ СО Нижнетагильский торгово-экономический колледж" location="57!A1" ref="A34"/>
    <hyperlink display="ГАПОУ СО Нижнетагильский торгово-экономический колледж" location="57!A1" ref="A35"/>
    <hyperlink display="ГАПОУ СО Нижнетагильский торгово-экономический колледж" location="57!A1" ref="A36"/>
    <hyperlink display="ГАПОУ СО Нижнетагильский торгово-экономический колледж" location="57!A1" ref="A37"/>
    <hyperlink display="ГАПОУ СО Нижнетагильский торгово-экономический колледж" location="57!A1" ref="A38"/>
    <hyperlink display="ГАПОУ СО Нижнетагильский торгово-экономический колледж" location="57!A1" ref="A39"/>
    <hyperlink display="ГАПОУ СО Нижнетагильский торгово-экономический колледж" location="57!A1" ref="A40"/>
    <hyperlink display="ГАПОУ СО Нижнетагильский торгово-экономический колледж" location="57!A1" ref="A41"/>
    <hyperlink display="ГАПОУ СО Нижнетагильский торгово-экономический колледж" location="57!A1" ref="A42"/>
    <hyperlink display="ГАПОУ СО Нижнетагильский торгово-экономический колледж" location="57!A1" ref="A43"/>
    <hyperlink display="ГАПОУ СО Нижнетагильский торгово-экономический колледж" location="57!A1" ref="A44"/>
    <hyperlink display="ГАПОУ СО Нижнетагильский торгово-экономический колледж" location="57!A1" ref="A45"/>
    <hyperlink display="ГАПОУ СО Нижнетагильский торгово-экономический колледж" location="57!A1" ref="A46"/>
    <hyperlink display="ГАПОУ СО Нижнетагильский торгово-экономический колледж" location="57!A1" ref="A47"/>
    <hyperlink display="ГАПОУ СО Нижнетагильский торгово-экономический колледж" location="57!A1" ref="A48"/>
    <hyperlink display="ГАПОУ СО Нижнетагильский торгово-экономический колледж" location="57!A1" ref="A49"/>
    <hyperlink display="ГАПОУ СО Нижнетагильский торгово-экономический колледж" location="57!A1" ref="A50"/>
    <hyperlink display="ГАПОУ СО Нижнетагильский торгово-экономический колледж" location="57!A1" ref="A51"/>
    <hyperlink display="ГАПОУ СО Нижнетагильский торгово-экономический колледж" location="57!A1" ref="A52"/>
    <hyperlink display="ГАПОУ СО Нижнетагильский торгово-экономический колледж" location="57!A1" ref="A53"/>
    <hyperlink display="ГАПОУ СО Нижнетагильский торгово-экономический колледж" location="57!A1" ref="A54"/>
    <hyperlink display="ГАПОУ СО Нижнетагильский торгово-экономический колледж" location="57!A1" ref="A55"/>
  </hyperlinks>
  <printOptions/>
  <pageMargins bottom="0.75" footer="0.0" header="0.0" left="0.7" right="0.7" top="0.75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149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9</v>
      </c>
    </row>
    <row r="11" ht="14.25" customHeight="1">
      <c r="A11" s="79" t="s">
        <v>67</v>
      </c>
      <c r="B11" s="48" t="s">
        <v>185</v>
      </c>
      <c r="C11" s="48" t="s">
        <v>186</v>
      </c>
      <c r="D11" s="48" t="s">
        <v>353</v>
      </c>
      <c r="E11" s="49" t="s">
        <v>149</v>
      </c>
      <c r="F11" s="50" t="s">
        <v>188</v>
      </c>
      <c r="G11" s="51">
        <v>31.0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0" si="4">IF(AH11="проверка пройдена",1,2)</f>
        <v>2</v>
      </c>
    </row>
    <row r="12" ht="14.25" customHeight="1">
      <c r="A12" s="82" t="s">
        <v>67</v>
      </c>
      <c r="B12" s="59" t="s">
        <v>185</v>
      </c>
      <c r="C12" s="59" t="s">
        <v>186</v>
      </c>
      <c r="D12" s="59" t="s">
        <v>353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67</v>
      </c>
      <c r="B13" s="59" t="s">
        <v>185</v>
      </c>
      <c r="C13" s="59" t="s">
        <v>186</v>
      </c>
      <c r="D13" s="59" t="s">
        <v>353</v>
      </c>
      <c r="E13" s="39" t="s">
        <v>151</v>
      </c>
      <c r="F13" s="60" t="s">
        <v>190</v>
      </c>
      <c r="G13" s="61">
        <v>2.0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3" s="57">
        <f t="shared" si="4"/>
        <v>2</v>
      </c>
    </row>
    <row r="14" ht="14.25" customHeight="1">
      <c r="A14" s="82" t="s">
        <v>67</v>
      </c>
      <c r="B14" s="59" t="s">
        <v>185</v>
      </c>
      <c r="C14" s="59" t="s">
        <v>186</v>
      </c>
      <c r="D14" s="59" t="s">
        <v>353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67</v>
      </c>
      <c r="B15" s="67" t="s">
        <v>185</v>
      </c>
      <c r="C15" s="67" t="s">
        <v>186</v>
      </c>
      <c r="D15" s="67" t="s">
        <v>353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67</v>
      </c>
      <c r="B16" s="48" t="s">
        <v>185</v>
      </c>
      <c r="C16" s="48" t="s">
        <v>186</v>
      </c>
      <c r="D16" s="48" t="s">
        <v>354</v>
      </c>
      <c r="E16" s="49" t="s">
        <v>149</v>
      </c>
      <c r="F16" s="50" t="s">
        <v>194</v>
      </c>
      <c r="G16" s="51">
        <v>8.0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67</v>
      </c>
      <c r="B17" s="59" t="s">
        <v>185</v>
      </c>
      <c r="C17" s="59" t="s">
        <v>186</v>
      </c>
      <c r="D17" s="59" t="s">
        <v>354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67</v>
      </c>
      <c r="B18" s="59" t="s">
        <v>185</v>
      </c>
      <c r="C18" s="59" t="s">
        <v>186</v>
      </c>
      <c r="D18" s="59" t="s">
        <v>354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67</v>
      </c>
      <c r="B19" s="59" t="s">
        <v>185</v>
      </c>
      <c r="C19" s="59" t="s">
        <v>186</v>
      </c>
      <c r="D19" s="59" t="s">
        <v>354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67</v>
      </c>
      <c r="B20" s="67" t="s">
        <v>185</v>
      </c>
      <c r="C20" s="67" t="s">
        <v>186</v>
      </c>
      <c r="D20" s="67" t="s">
        <v>354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67</v>
      </c>
      <c r="B21" s="48" t="s">
        <v>185</v>
      </c>
      <c r="C21" s="48" t="s">
        <v>186</v>
      </c>
      <c r="D21" s="48" t="s">
        <v>355</v>
      </c>
      <c r="E21" s="49" t="s">
        <v>149</v>
      </c>
      <c r="F21" s="50" t="s">
        <v>194</v>
      </c>
      <c r="G21" s="51">
        <v>20.0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67</v>
      </c>
      <c r="B22" s="59" t="s">
        <v>185</v>
      </c>
      <c r="C22" s="59" t="s">
        <v>186</v>
      </c>
      <c r="D22" s="59" t="s">
        <v>355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67</v>
      </c>
      <c r="B23" s="59" t="s">
        <v>185</v>
      </c>
      <c r="C23" s="59" t="s">
        <v>186</v>
      </c>
      <c r="D23" s="59" t="s">
        <v>355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67</v>
      </c>
      <c r="B24" s="59" t="s">
        <v>185</v>
      </c>
      <c r="C24" s="59" t="s">
        <v>186</v>
      </c>
      <c r="D24" s="59" t="s">
        <v>355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67</v>
      </c>
      <c r="B25" s="67" t="s">
        <v>185</v>
      </c>
      <c r="C25" s="67" t="s">
        <v>186</v>
      </c>
      <c r="D25" s="67" t="s">
        <v>355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67</v>
      </c>
      <c r="B26" s="48" t="s">
        <v>185</v>
      </c>
      <c r="C26" s="48" t="s">
        <v>186</v>
      </c>
      <c r="D26" s="48" t="s">
        <v>356</v>
      </c>
      <c r="E26" s="49" t="s">
        <v>149</v>
      </c>
      <c r="F26" s="50" t="s">
        <v>194</v>
      </c>
      <c r="G26" s="51">
        <v>20.0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67</v>
      </c>
      <c r="B27" s="59" t="s">
        <v>185</v>
      </c>
      <c r="C27" s="59" t="s">
        <v>186</v>
      </c>
      <c r="D27" s="59" t="s">
        <v>356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67</v>
      </c>
      <c r="B28" s="59" t="s">
        <v>185</v>
      </c>
      <c r="C28" s="59" t="s">
        <v>186</v>
      </c>
      <c r="D28" s="59" t="s">
        <v>356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67</v>
      </c>
      <c r="B29" s="59" t="s">
        <v>185</v>
      </c>
      <c r="C29" s="59" t="s">
        <v>186</v>
      </c>
      <c r="D29" s="59" t="s">
        <v>356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67</v>
      </c>
      <c r="B30" s="67" t="s">
        <v>185</v>
      </c>
      <c r="C30" s="67" t="s">
        <v>186</v>
      </c>
      <c r="D30" s="67" t="s">
        <v>356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67</v>
      </c>
      <c r="B31" s="48" t="s">
        <v>185</v>
      </c>
      <c r="C31" s="48" t="s">
        <v>186</v>
      </c>
      <c r="D31" s="48" t="s">
        <v>271</v>
      </c>
      <c r="E31" s="49" t="s">
        <v>149</v>
      </c>
      <c r="F31" s="50" t="s">
        <v>194</v>
      </c>
      <c r="G31" s="51">
        <v>17.0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67</v>
      </c>
      <c r="B32" s="59" t="s">
        <v>185</v>
      </c>
      <c r="C32" s="59" t="s">
        <v>186</v>
      </c>
      <c r="D32" s="59" t="s">
        <v>271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67</v>
      </c>
      <c r="B33" s="59" t="s">
        <v>185</v>
      </c>
      <c r="C33" s="59" t="s">
        <v>186</v>
      </c>
      <c r="D33" s="59" t="s">
        <v>271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67</v>
      </c>
      <c r="B34" s="59" t="s">
        <v>185</v>
      </c>
      <c r="C34" s="59" t="s">
        <v>186</v>
      </c>
      <c r="D34" s="59" t="s">
        <v>271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67</v>
      </c>
      <c r="B35" s="67" t="s">
        <v>185</v>
      </c>
      <c r="C35" s="67" t="s">
        <v>186</v>
      </c>
      <c r="D35" s="67" t="s">
        <v>271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67</v>
      </c>
      <c r="B36" s="48" t="s">
        <v>185</v>
      </c>
      <c r="C36" s="48" t="s">
        <v>186</v>
      </c>
      <c r="D36" s="48" t="s">
        <v>254</v>
      </c>
      <c r="E36" s="49" t="s">
        <v>149</v>
      </c>
      <c r="F36" s="50" t="s">
        <v>194</v>
      </c>
      <c r="G36" s="51">
        <v>24.0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67</v>
      </c>
      <c r="B37" s="59" t="s">
        <v>185</v>
      </c>
      <c r="C37" s="59" t="s">
        <v>186</v>
      </c>
      <c r="D37" s="59" t="s">
        <v>254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67</v>
      </c>
      <c r="B38" s="59" t="s">
        <v>185</v>
      </c>
      <c r="C38" s="59" t="s">
        <v>186</v>
      </c>
      <c r="D38" s="59" t="s">
        <v>254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67</v>
      </c>
      <c r="B39" s="59" t="s">
        <v>185</v>
      </c>
      <c r="C39" s="59" t="s">
        <v>186</v>
      </c>
      <c r="D39" s="59" t="s">
        <v>254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67</v>
      </c>
      <c r="B40" s="67" t="s">
        <v>185</v>
      </c>
      <c r="C40" s="67" t="s">
        <v>186</v>
      </c>
      <c r="D40" s="67" t="s">
        <v>254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67</v>
      </c>
      <c r="B41" s="48" t="s">
        <v>185</v>
      </c>
      <c r="C41" s="48" t="s">
        <v>186</v>
      </c>
      <c r="D41" s="48" t="s">
        <v>357</v>
      </c>
      <c r="E41" s="49" t="s">
        <v>149</v>
      </c>
      <c r="F41" s="50" t="s">
        <v>194</v>
      </c>
      <c r="G41" s="51">
        <v>14.0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67</v>
      </c>
      <c r="B42" s="59" t="s">
        <v>185</v>
      </c>
      <c r="C42" s="59" t="s">
        <v>186</v>
      </c>
      <c r="D42" s="59" t="s">
        <v>357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67</v>
      </c>
      <c r="B43" s="59" t="s">
        <v>185</v>
      </c>
      <c r="C43" s="59" t="s">
        <v>186</v>
      </c>
      <c r="D43" s="59" t="s">
        <v>357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67</v>
      </c>
      <c r="B44" s="59" t="s">
        <v>185</v>
      </c>
      <c r="C44" s="59" t="s">
        <v>186</v>
      </c>
      <c r="D44" s="59" t="s">
        <v>357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67</v>
      </c>
      <c r="B45" s="67" t="s">
        <v>185</v>
      </c>
      <c r="C45" s="67" t="s">
        <v>186</v>
      </c>
      <c r="D45" s="67" t="s">
        <v>357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67</v>
      </c>
      <c r="B46" s="48" t="s">
        <v>185</v>
      </c>
      <c r="C46" s="48" t="s">
        <v>186</v>
      </c>
      <c r="D46" s="48" t="s">
        <v>358</v>
      </c>
      <c r="E46" s="49" t="s">
        <v>149</v>
      </c>
      <c r="F46" s="50" t="s">
        <v>194</v>
      </c>
      <c r="G46" s="51">
        <v>15.0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67</v>
      </c>
      <c r="B47" s="59" t="s">
        <v>185</v>
      </c>
      <c r="C47" s="59" t="s">
        <v>186</v>
      </c>
      <c r="D47" s="59" t="s">
        <v>358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67</v>
      </c>
      <c r="B48" s="59" t="s">
        <v>185</v>
      </c>
      <c r="C48" s="59" t="s">
        <v>186</v>
      </c>
      <c r="D48" s="59" t="s">
        <v>358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67</v>
      </c>
      <c r="B49" s="59" t="s">
        <v>185</v>
      </c>
      <c r="C49" s="59" t="s">
        <v>186</v>
      </c>
      <c r="D49" s="59" t="s">
        <v>358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67</v>
      </c>
      <c r="B50" s="67" t="s">
        <v>185</v>
      </c>
      <c r="C50" s="67" t="s">
        <v>186</v>
      </c>
      <c r="D50" s="67" t="s">
        <v>358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Областной техникум дизайна и сервиса" location="59!A1" ref="A3"/>
    <hyperlink display="ГАПОУ СО Областной техникум дизайна и сервиса" location="59!A1" ref="A10"/>
    <hyperlink display="ГАПОУ СО Областной техникум дизайна и сервиса" location="59!A1" ref="A11"/>
    <hyperlink display="ГАПОУ СО Областной техникум дизайна и сервиса" location="59!A1" ref="A12"/>
    <hyperlink display="ГАПОУ СО Областной техникум дизайна и сервиса" location="59!A1" ref="A13"/>
    <hyperlink display="ГАПОУ СО Областной техникум дизайна и сервиса" location="59!A1" ref="A14"/>
    <hyperlink display="ГАПОУ СО Областной техникум дизайна и сервиса" location="59!A1" ref="A15"/>
    <hyperlink display="ГАПОУ СО Областной техникум дизайна и сервиса" location="59!A1" ref="A16"/>
    <hyperlink display="ГАПОУ СО Областной техникум дизайна и сервиса" location="59!A1" ref="A17"/>
    <hyperlink display="ГАПОУ СО Областной техникум дизайна и сервиса" location="59!A1" ref="A18"/>
    <hyperlink display="ГАПОУ СО Областной техникум дизайна и сервиса" location="59!A1" ref="A19"/>
    <hyperlink display="ГАПОУ СО Областной техникум дизайна и сервиса" location="59!A1" ref="A20"/>
    <hyperlink display="ГАПОУ СО Областной техникум дизайна и сервиса" location="59!A1" ref="A21"/>
    <hyperlink display="ГАПОУ СО Областной техникум дизайна и сервиса" location="59!A1" ref="A22"/>
    <hyperlink display="ГАПОУ СО Областной техникум дизайна и сервиса" location="59!A1" ref="A23"/>
    <hyperlink display="ГАПОУ СО Областной техникум дизайна и сервиса" location="59!A1" ref="A24"/>
    <hyperlink display="ГАПОУ СО Областной техникум дизайна и сервиса" location="59!A1" ref="A25"/>
    <hyperlink display="ГАПОУ СО Областной техникум дизайна и сервиса" location="59!A1" ref="A26"/>
    <hyperlink display="ГАПОУ СО Областной техникум дизайна и сервиса" location="59!A1" ref="A27"/>
    <hyperlink display="ГАПОУ СО Областной техникум дизайна и сервиса" location="59!A1" ref="A28"/>
    <hyperlink display="ГАПОУ СО Областной техникум дизайна и сервиса" location="59!A1" ref="A29"/>
    <hyperlink display="ГАПОУ СО Областной техникум дизайна и сервиса" location="59!A1" ref="A30"/>
    <hyperlink display="ГАПОУ СО Областной техникум дизайна и сервиса" location="59!A1" ref="A31"/>
    <hyperlink display="ГАПОУ СО Областной техникум дизайна и сервиса" location="59!A1" ref="A32"/>
    <hyperlink display="ГАПОУ СО Областной техникум дизайна и сервиса" location="59!A1" ref="A33"/>
    <hyperlink display="ГАПОУ СО Областной техникум дизайна и сервиса" location="59!A1" ref="A34"/>
    <hyperlink display="ГАПОУ СО Областной техникум дизайна и сервиса" location="59!A1" ref="A35"/>
    <hyperlink display="ГАПОУ СО Областной техникум дизайна и сервиса" location="59!A1" ref="A36"/>
    <hyperlink display="ГАПОУ СО Областной техникум дизайна и сервиса" location="59!A1" ref="A37"/>
    <hyperlink display="ГАПОУ СО Областной техникум дизайна и сервиса" location="59!A1" ref="A38"/>
    <hyperlink display="ГАПОУ СО Областной техникум дизайна и сервиса" location="59!A1" ref="A39"/>
    <hyperlink display="ГАПОУ СО Областной техникум дизайна и сервиса" location="59!A1" ref="A40"/>
    <hyperlink display="ГАПОУ СО Областной техникум дизайна и сервиса" location="59!A1" ref="A41"/>
    <hyperlink display="ГАПОУ СО Областной техникум дизайна и сервиса" location="59!A1" ref="A42"/>
    <hyperlink display="ГАПОУ СО Областной техникум дизайна и сервиса" location="59!A1" ref="A43"/>
    <hyperlink display="ГАПОУ СО Областной техникум дизайна и сервиса" location="59!A1" ref="A44"/>
    <hyperlink display="ГАПОУ СО Областной техникум дизайна и сервиса" location="59!A1" ref="A45"/>
    <hyperlink display="ГАПОУ СО Областной техникум дизайна и сервиса" location="59!A1" ref="A46"/>
    <hyperlink display="ГАПОУ СО Областной техникум дизайна и сервиса" location="59!A1" ref="A47"/>
    <hyperlink display="ГАПОУ СО Областной техникум дизайна и сервиса" location="59!A1" ref="A48"/>
    <hyperlink display="ГАПОУ СО Областной техникум дизайна и сервиса" location="59!A1" ref="A49"/>
    <hyperlink display="ГАПОУ СО Областной техникум дизайна и сервиса" location="59!A1" ref="A50"/>
  </hyperlink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89</v>
      </c>
      <c r="H10" s="44">
        <f t="shared" si="2"/>
        <v>45</v>
      </c>
      <c r="I10" s="44">
        <f t="shared" si="2"/>
        <v>45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31</v>
      </c>
      <c r="O10" s="44">
        <f t="shared" si="2"/>
        <v>0</v>
      </c>
      <c r="P10" s="44">
        <f t="shared" si="2"/>
        <v>4</v>
      </c>
      <c r="Q10" s="44">
        <f t="shared" si="2"/>
        <v>7</v>
      </c>
      <c r="R10" s="44">
        <f t="shared" si="2"/>
        <v>2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13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16.0</v>
      </c>
      <c r="H11" s="52">
        <v>7.0</v>
      </c>
      <c r="I11" s="52">
        <v>7.0</v>
      </c>
      <c r="J11" s="52">
        <v>0.0</v>
      </c>
      <c r="K11" s="52">
        <v>0.0</v>
      </c>
      <c r="L11" s="52">
        <v>0.0</v>
      </c>
      <c r="M11" s="52">
        <v>0.0</v>
      </c>
      <c r="N11" s="52">
        <v>8.0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13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13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13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13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13</v>
      </c>
      <c r="B16" s="48" t="s">
        <v>185</v>
      </c>
      <c r="C16" s="48" t="s">
        <v>186</v>
      </c>
      <c r="D16" s="48" t="s">
        <v>228</v>
      </c>
      <c r="E16" s="49" t="s">
        <v>149</v>
      </c>
      <c r="F16" s="50" t="s">
        <v>194</v>
      </c>
      <c r="G16" s="51">
        <v>23.0</v>
      </c>
      <c r="H16" s="52">
        <v>10.0</v>
      </c>
      <c r="I16" s="52">
        <v>10.0</v>
      </c>
      <c r="J16" s="52">
        <v>0.0</v>
      </c>
      <c r="K16" s="52">
        <v>0.0</v>
      </c>
      <c r="L16" s="52">
        <v>0.0</v>
      </c>
      <c r="M16" s="52">
        <v>0.0</v>
      </c>
      <c r="N16" s="52">
        <v>10.0</v>
      </c>
      <c r="O16" s="52">
        <v>0.0</v>
      </c>
      <c r="P16" s="80">
        <v>1.0</v>
      </c>
      <c r="Q16" s="52">
        <v>0.0</v>
      </c>
      <c r="R16" s="52">
        <v>2.0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13</v>
      </c>
      <c r="B17" s="59" t="s">
        <v>185</v>
      </c>
      <c r="C17" s="59" t="s">
        <v>186</v>
      </c>
      <c r="D17" s="59" t="s">
        <v>228</v>
      </c>
      <c r="E17" s="39" t="s">
        <v>150</v>
      </c>
      <c r="F17" s="60" t="s">
        <v>195</v>
      </c>
      <c r="G17" s="61">
        <v>2.0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2.0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13</v>
      </c>
      <c r="B18" s="59" t="s">
        <v>185</v>
      </c>
      <c r="C18" s="59" t="s">
        <v>186</v>
      </c>
      <c r="D18" s="59" t="s">
        <v>228</v>
      </c>
      <c r="E18" s="39" t="s">
        <v>151</v>
      </c>
      <c r="F18" s="60" t="s">
        <v>196</v>
      </c>
      <c r="G18" s="61">
        <v>2.0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2.0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13</v>
      </c>
      <c r="B19" s="59" t="s">
        <v>185</v>
      </c>
      <c r="C19" s="59" t="s">
        <v>186</v>
      </c>
      <c r="D19" s="59" t="s">
        <v>228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13</v>
      </c>
      <c r="B20" s="67" t="s">
        <v>185</v>
      </c>
      <c r="C20" s="67" t="s">
        <v>186</v>
      </c>
      <c r="D20" s="67" t="s">
        <v>228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13</v>
      </c>
      <c r="B21" s="48" t="s">
        <v>185</v>
      </c>
      <c r="C21" s="48" t="s">
        <v>186</v>
      </c>
      <c r="D21" s="48" t="s">
        <v>200</v>
      </c>
      <c r="E21" s="49" t="s">
        <v>149</v>
      </c>
      <c r="F21" s="50" t="s">
        <v>194</v>
      </c>
      <c r="G21" s="51">
        <v>14.0</v>
      </c>
      <c r="H21" s="52">
        <v>14.0</v>
      </c>
      <c r="I21" s="52">
        <v>14.0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13</v>
      </c>
      <c r="B22" s="59" t="s">
        <v>185</v>
      </c>
      <c r="C22" s="59" t="s">
        <v>186</v>
      </c>
      <c r="D22" s="59" t="s">
        <v>200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13</v>
      </c>
      <c r="B23" s="59" t="s">
        <v>185</v>
      </c>
      <c r="C23" s="59" t="s">
        <v>186</v>
      </c>
      <c r="D23" s="59" t="s">
        <v>200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13</v>
      </c>
      <c r="B24" s="59" t="s">
        <v>185</v>
      </c>
      <c r="C24" s="59" t="s">
        <v>186</v>
      </c>
      <c r="D24" s="59" t="s">
        <v>200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13</v>
      </c>
      <c r="B25" s="67" t="s">
        <v>185</v>
      </c>
      <c r="C25" s="67" t="s">
        <v>186</v>
      </c>
      <c r="D25" s="67" t="s">
        <v>200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13</v>
      </c>
      <c r="B26" s="48" t="s">
        <v>185</v>
      </c>
      <c r="C26" s="48" t="s">
        <v>186</v>
      </c>
      <c r="D26" s="48" t="s">
        <v>229</v>
      </c>
      <c r="E26" s="49" t="s">
        <v>149</v>
      </c>
      <c r="F26" s="50" t="s">
        <v>194</v>
      </c>
      <c r="G26" s="51">
        <v>23.0</v>
      </c>
      <c r="H26" s="52">
        <v>8.0</v>
      </c>
      <c r="I26" s="52">
        <v>8.0</v>
      </c>
      <c r="J26" s="52">
        <v>0.0</v>
      </c>
      <c r="K26" s="52">
        <v>0.0</v>
      </c>
      <c r="L26" s="52">
        <v>0.0</v>
      </c>
      <c r="M26" s="52">
        <v>0.0</v>
      </c>
      <c r="N26" s="52">
        <v>10.0</v>
      </c>
      <c r="O26" s="52">
        <v>0.0</v>
      </c>
      <c r="P26" s="80">
        <v>0.0</v>
      </c>
      <c r="Q26" s="52">
        <v>5.0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13</v>
      </c>
      <c r="B27" s="59" t="s">
        <v>185</v>
      </c>
      <c r="C27" s="59" t="s">
        <v>186</v>
      </c>
      <c r="D27" s="59" t="s">
        <v>229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13</v>
      </c>
      <c r="B28" s="59" t="s">
        <v>185</v>
      </c>
      <c r="C28" s="59" t="s">
        <v>186</v>
      </c>
      <c r="D28" s="59" t="s">
        <v>229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13</v>
      </c>
      <c r="B29" s="59" t="s">
        <v>185</v>
      </c>
      <c r="C29" s="59" t="s">
        <v>186</v>
      </c>
      <c r="D29" s="59" t="s">
        <v>229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13</v>
      </c>
      <c r="B30" s="67" t="s">
        <v>185</v>
      </c>
      <c r="C30" s="67" t="s">
        <v>186</v>
      </c>
      <c r="D30" s="67" t="s">
        <v>229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13</v>
      </c>
      <c r="B31" s="48" t="s">
        <v>185</v>
      </c>
      <c r="C31" s="48" t="s">
        <v>186</v>
      </c>
      <c r="D31" s="48" t="s">
        <v>230</v>
      </c>
      <c r="E31" s="49" t="s">
        <v>149</v>
      </c>
      <c r="F31" s="50" t="s">
        <v>194</v>
      </c>
      <c r="G31" s="51">
        <v>13.0</v>
      </c>
      <c r="H31" s="52">
        <v>6.0</v>
      </c>
      <c r="I31" s="52">
        <v>6.0</v>
      </c>
      <c r="J31" s="52">
        <v>0.0</v>
      </c>
      <c r="K31" s="52">
        <v>0.0</v>
      </c>
      <c r="L31" s="52">
        <v>0.0</v>
      </c>
      <c r="M31" s="52">
        <v>0.0</v>
      </c>
      <c r="N31" s="52">
        <v>3.0</v>
      </c>
      <c r="O31" s="52">
        <v>0.0</v>
      </c>
      <c r="P31" s="80">
        <v>2.0</v>
      </c>
      <c r="Q31" s="52">
        <v>2.0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13</v>
      </c>
      <c r="B32" s="59" t="s">
        <v>185</v>
      </c>
      <c r="C32" s="59" t="s">
        <v>186</v>
      </c>
      <c r="D32" s="59" t="s">
        <v>230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13</v>
      </c>
      <c r="B33" s="59" t="s">
        <v>185</v>
      </c>
      <c r="C33" s="59" t="s">
        <v>186</v>
      </c>
      <c r="D33" s="59" t="s">
        <v>230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13</v>
      </c>
      <c r="B34" s="59" t="s">
        <v>185</v>
      </c>
      <c r="C34" s="59" t="s">
        <v>186</v>
      </c>
      <c r="D34" s="59" t="s">
        <v>230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13</v>
      </c>
      <c r="B35" s="67" t="s">
        <v>185</v>
      </c>
      <c r="C35" s="67" t="s">
        <v>186</v>
      </c>
      <c r="D35" s="67" t="s">
        <v>230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Баранчинский электромеханический техникум" location="5!A1" ref="A3"/>
    <hyperlink display="ГАПОУ СО Баранчинский электромеханический техникум" location="5!A1" ref="A10"/>
    <hyperlink display="ГАПОУ СО Баранчинский электромеханический техникум" location="5!A1" ref="A11"/>
    <hyperlink display="ГАПОУ СО Баранчинский электромеханический техникум" location="5!A1" ref="A12"/>
    <hyperlink display="ГАПОУ СО Баранчинский электромеханический техникум" location="5!A1" ref="A13"/>
    <hyperlink display="ГАПОУ СО Баранчинский электромеханический техникум" location="5!A1" ref="A14"/>
    <hyperlink display="ГАПОУ СО Баранчинский электромеханический техникум" location="5!A1" ref="A15"/>
    <hyperlink display="ГАПОУ СО Баранчинский электромеханический техникум" location="5!A1" ref="A16"/>
    <hyperlink display="ГАПОУ СО Баранчинский электромеханический техникум" location="5!A1" ref="A17"/>
    <hyperlink display="ГАПОУ СО Баранчинский электромеханический техникум" location="5!A1" ref="A18"/>
    <hyperlink display="ГАПОУ СО Баранчинский электромеханический техникум" location="5!A1" ref="A19"/>
    <hyperlink display="ГАПОУ СО Баранчинский электромеханический техникум" location="5!A1" ref="A20"/>
    <hyperlink display="ГАПОУ СО Баранчинский электромеханический техникум" location="5!A1" ref="A21"/>
    <hyperlink display="ГАПОУ СО Баранчинский электромеханический техникум" location="5!A1" ref="A22"/>
    <hyperlink display="ГАПОУ СО Баранчинский электромеханический техникум" location="5!A1" ref="A23"/>
    <hyperlink display="ГАПОУ СО Баранчинский электромеханический техникум" location="5!A1" ref="A24"/>
    <hyperlink display="ГАПОУ СО Баранчинский электромеханический техникум" location="5!A1" ref="A25"/>
    <hyperlink display="ГАПОУ СО Баранчинский электромеханический техникум" location="5!A1" ref="A26"/>
    <hyperlink display="ГАПОУ СО Баранчинский электромеханический техникум" location="5!A1" ref="A27"/>
    <hyperlink display="ГАПОУ СО Баранчинский электромеханический техникум" location="5!A1" ref="A28"/>
    <hyperlink display="ГАПОУ СО Баранчинский электромеханический техникум" location="5!A1" ref="A29"/>
    <hyperlink display="ГАПОУ СО Баранчинский электромеханический техникум" location="5!A1" ref="A30"/>
    <hyperlink display="ГАПОУ СО Баранчинский электромеханический техникум" location="5!A1" ref="A31"/>
    <hyperlink display="ГАПОУ СО Баранчинский электромеханический техникум" location="5!A1" ref="A32"/>
    <hyperlink display="ГАПОУ СО Баранчинский электромеханический техникум" location="5!A1" ref="A33"/>
    <hyperlink display="ГАПОУ СО Баранчинский электромеханический техникум" location="5!A1" ref="A34"/>
    <hyperlink display="ГАПОУ СО Баранчинский электромеханический техникум" location="5!A1" ref="A35"/>
  </hyperlinks>
  <printOptions/>
  <pageMargins bottom="0.75" footer="0.0" header="0.0" left="0.7" right="0.7" top="0.75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85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4</v>
      </c>
    </row>
    <row r="11" ht="14.25" customHeight="1">
      <c r="A11" s="79" t="s">
        <v>66</v>
      </c>
      <c r="B11" s="48" t="s">
        <v>185</v>
      </c>
      <c r="C11" s="48" t="s">
        <v>186</v>
      </c>
      <c r="D11" s="48" t="s">
        <v>312</v>
      </c>
      <c r="E11" s="49" t="s">
        <v>149</v>
      </c>
      <c r="F11" s="50" t="s">
        <v>188</v>
      </c>
      <c r="G11" s="51">
        <v>12.0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66</v>
      </c>
      <c r="B12" s="59" t="s">
        <v>185</v>
      </c>
      <c r="C12" s="59" t="s">
        <v>186</v>
      </c>
      <c r="D12" s="59" t="s">
        <v>312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66</v>
      </c>
      <c r="B13" s="59" t="s">
        <v>185</v>
      </c>
      <c r="C13" s="59" t="s">
        <v>186</v>
      </c>
      <c r="D13" s="59" t="s">
        <v>312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66</v>
      </c>
      <c r="B14" s="59" t="s">
        <v>185</v>
      </c>
      <c r="C14" s="59" t="s">
        <v>186</v>
      </c>
      <c r="D14" s="59" t="s">
        <v>312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66</v>
      </c>
      <c r="B15" s="67" t="s">
        <v>185</v>
      </c>
      <c r="C15" s="67" t="s">
        <v>186</v>
      </c>
      <c r="D15" s="67" t="s">
        <v>312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66</v>
      </c>
      <c r="B16" s="48" t="s">
        <v>185</v>
      </c>
      <c r="C16" s="48" t="s">
        <v>186</v>
      </c>
      <c r="D16" s="48" t="s">
        <v>218</v>
      </c>
      <c r="E16" s="49" t="s">
        <v>149</v>
      </c>
      <c r="F16" s="50" t="s">
        <v>194</v>
      </c>
      <c r="G16" s="51">
        <v>23.0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66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66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66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66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66</v>
      </c>
      <c r="B21" s="48" t="s">
        <v>185</v>
      </c>
      <c r="C21" s="48" t="s">
        <v>186</v>
      </c>
      <c r="D21" s="48" t="s">
        <v>241</v>
      </c>
      <c r="E21" s="49" t="s">
        <v>149</v>
      </c>
      <c r="F21" s="50" t="s">
        <v>194</v>
      </c>
      <c r="G21" s="51">
        <v>17.0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66</v>
      </c>
      <c r="B22" s="59" t="s">
        <v>185</v>
      </c>
      <c r="C22" s="59" t="s">
        <v>186</v>
      </c>
      <c r="D22" s="59" t="s">
        <v>241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66</v>
      </c>
      <c r="B23" s="59" t="s">
        <v>185</v>
      </c>
      <c r="C23" s="59" t="s">
        <v>186</v>
      </c>
      <c r="D23" s="59" t="s">
        <v>241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66</v>
      </c>
      <c r="B24" s="59" t="s">
        <v>185</v>
      </c>
      <c r="C24" s="59" t="s">
        <v>186</v>
      </c>
      <c r="D24" s="59" t="s">
        <v>241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66</v>
      </c>
      <c r="B25" s="67" t="s">
        <v>185</v>
      </c>
      <c r="C25" s="67" t="s">
        <v>186</v>
      </c>
      <c r="D25" s="67" t="s">
        <v>241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66</v>
      </c>
      <c r="B26" s="48" t="s">
        <v>185</v>
      </c>
      <c r="C26" s="48" t="s">
        <v>186</v>
      </c>
      <c r="D26" s="48" t="s">
        <v>201</v>
      </c>
      <c r="E26" s="49" t="s">
        <v>149</v>
      </c>
      <c r="F26" s="50" t="s">
        <v>194</v>
      </c>
      <c r="G26" s="51">
        <v>33.0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66</v>
      </c>
      <c r="B27" s="59" t="s">
        <v>185</v>
      </c>
      <c r="C27" s="59" t="s">
        <v>186</v>
      </c>
      <c r="D27" s="59" t="s">
        <v>201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66</v>
      </c>
      <c r="B28" s="59" t="s">
        <v>185</v>
      </c>
      <c r="C28" s="59" t="s">
        <v>186</v>
      </c>
      <c r="D28" s="59" t="s">
        <v>201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66</v>
      </c>
      <c r="B29" s="59" t="s">
        <v>185</v>
      </c>
      <c r="C29" s="59" t="s">
        <v>186</v>
      </c>
      <c r="D29" s="59" t="s">
        <v>201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66</v>
      </c>
      <c r="B30" s="67" t="s">
        <v>185</v>
      </c>
      <c r="C30" s="67" t="s">
        <v>186</v>
      </c>
      <c r="D30" s="67" t="s">
        <v>201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Новоуральский технологический колледж" location="58!A1" ref="A3"/>
    <hyperlink display="ГАПОУ СО Новоуральский технологический колледж" location="58!A1" ref="A10"/>
    <hyperlink display="ГАПОУ СО Новоуральский технологический колледж" location="58!A1" ref="A11"/>
    <hyperlink display="ГАПОУ СО Новоуральский технологический колледж" location="58!A1" ref="A12"/>
    <hyperlink display="ГАПОУ СО Новоуральский технологический колледж" location="58!A1" ref="A13"/>
    <hyperlink display="ГАПОУ СО Новоуральский технологический колледж" location="58!A1" ref="A14"/>
    <hyperlink display="ГАПОУ СО Новоуральский технологический колледж" location="58!A1" ref="A15"/>
    <hyperlink display="ГАПОУ СО Новоуральский технологический колледж" location="58!A1" ref="A16"/>
    <hyperlink display="ГАПОУ СО Новоуральский технологический колледж" location="58!A1" ref="A17"/>
    <hyperlink display="ГАПОУ СО Новоуральский технологический колледж" location="58!A1" ref="A18"/>
    <hyperlink display="ГАПОУ СО Новоуральский технологический колледж" location="58!A1" ref="A19"/>
    <hyperlink display="ГАПОУ СО Новоуральский технологический колледж" location="58!A1" ref="A20"/>
    <hyperlink display="ГАПОУ СО Новоуральский технологический колледж" location="58!A1" ref="A21"/>
    <hyperlink display="ГАПОУ СО Новоуральский технологический колледж" location="58!A1" ref="A22"/>
    <hyperlink display="ГАПОУ СО Новоуральский технологический колледж" location="58!A1" ref="A23"/>
    <hyperlink display="ГАПОУ СО Новоуральский технологический колледж" location="58!A1" ref="A24"/>
    <hyperlink display="ГАПОУ СО Новоуральский технологический колледж" location="58!A1" ref="A25"/>
    <hyperlink display="ГАПОУ СО Новоуральский технологический колледж" location="58!A1" ref="A26"/>
    <hyperlink display="ГАПОУ СО Новоуральский технологический колледж" location="58!A1" ref="A27"/>
    <hyperlink display="ГАПОУ СО Новоуральский технологический колледж" location="58!A1" ref="A28"/>
    <hyperlink display="ГАПОУ СО Новоуральский технологический колледж" location="58!A1" ref="A29"/>
    <hyperlink display="ГАПОУ СО Новоуральский технологический колледж" location="58!A1" ref="A30"/>
  </hyperlinks>
  <printOptions/>
  <pageMargins bottom="0.75" footer="0.0" header="0.0" left="0.7" right="0.7" top="0.75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SUM(G11,G16,G21,G26,G31,G36,G41,G46,G51,G56,G61)</f>
        <v>249</v>
      </c>
      <c r="H10" s="44">
        <f t="shared" si="2"/>
        <v>94</v>
      </c>
      <c r="I10" s="44">
        <f t="shared" si="2"/>
        <v>78</v>
      </c>
      <c r="J10" s="44">
        <f t="shared" si="2"/>
        <v>0</v>
      </c>
      <c r="K10" s="44">
        <f t="shared" si="2"/>
        <v>1</v>
      </c>
      <c r="L10" s="44">
        <f t="shared" si="2"/>
        <v>0</v>
      </c>
      <c r="M10" s="44">
        <f t="shared" si="2"/>
        <v>15</v>
      </c>
      <c r="N10" s="44">
        <f t="shared" si="2"/>
        <v>51</v>
      </c>
      <c r="O10" s="44">
        <f t="shared" si="2"/>
        <v>1</v>
      </c>
      <c r="P10" s="44">
        <f t="shared" si="2"/>
        <v>7</v>
      </c>
      <c r="Q10" s="44">
        <f t="shared" si="2"/>
        <v>42</v>
      </c>
      <c r="R10" s="44">
        <f t="shared" si="2"/>
        <v>10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16</v>
      </c>
      <c r="AB10" s="44">
        <f t="shared" si="2"/>
        <v>0</v>
      </c>
      <c r="AC10" s="44">
        <f t="shared" si="2"/>
        <v>0</v>
      </c>
      <c r="AD10" s="44">
        <f t="shared" si="2"/>
        <v>12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COUNTIF(AI11:AI65,"2")</f>
        <v>0</v>
      </c>
    </row>
    <row r="11" ht="14.25" customHeight="1">
      <c r="A11" s="79" t="s">
        <v>69</v>
      </c>
      <c r="B11" s="48" t="s">
        <v>185</v>
      </c>
      <c r="C11" s="48" t="s">
        <v>186</v>
      </c>
      <c r="D11" s="48" t="s">
        <v>359</v>
      </c>
      <c r="E11" s="49" t="s">
        <v>149</v>
      </c>
      <c r="F11" s="50" t="s">
        <v>188</v>
      </c>
      <c r="G11" s="51">
        <v>21.0</v>
      </c>
      <c r="H11" s="52">
        <v>8.0</v>
      </c>
      <c r="I11" s="52">
        <v>6.0</v>
      </c>
      <c r="J11" s="52">
        <v>0.0</v>
      </c>
      <c r="K11" s="52">
        <v>0.0</v>
      </c>
      <c r="L11" s="52">
        <v>0.0</v>
      </c>
      <c r="M11" s="52">
        <v>1.0</v>
      </c>
      <c r="N11" s="52">
        <v>6.0</v>
      </c>
      <c r="O11" s="52">
        <v>0.0</v>
      </c>
      <c r="P11" s="80">
        <v>0.0</v>
      </c>
      <c r="Q11" s="52">
        <v>4.0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2.0</v>
      </c>
      <c r="AE11" s="81">
        <v>0.0</v>
      </c>
      <c r="AF11" s="81">
        <v>0.0</v>
      </c>
      <c r="AG11" s="81"/>
      <c r="AH11" s="56" t="str">
        <f t="shared" ref="AH11:AH6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65" si="4">IF(AH11="проверка пройдена",1,2)</f>
        <v>1</v>
      </c>
    </row>
    <row r="12" ht="14.25" customHeight="1">
      <c r="A12" s="82" t="s">
        <v>69</v>
      </c>
      <c r="B12" s="59" t="s">
        <v>185</v>
      </c>
      <c r="C12" s="59" t="s">
        <v>186</v>
      </c>
      <c r="D12" s="59" t="s">
        <v>359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3">
        <v>0.0</v>
      </c>
      <c r="U12" s="83">
        <v>0.0</v>
      </c>
      <c r="V12" s="83">
        <v>0.0</v>
      </c>
      <c r="W12" s="83">
        <v>0.0</v>
      </c>
      <c r="X12" s="83">
        <v>0.0</v>
      </c>
      <c r="Y12" s="83">
        <v>0.0</v>
      </c>
      <c r="Z12" s="83">
        <v>0.0</v>
      </c>
      <c r="AA12" s="83">
        <v>0.0</v>
      </c>
      <c r="AB12" s="83">
        <v>0.0</v>
      </c>
      <c r="AC12" s="83">
        <v>0.0</v>
      </c>
      <c r="AD12" s="83">
        <v>0.0</v>
      </c>
      <c r="AE12" s="83">
        <v>0.0</v>
      </c>
      <c r="AF12" s="83">
        <v>0.0</v>
      </c>
      <c r="AG12" s="83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69</v>
      </c>
      <c r="B13" s="59" t="s">
        <v>185</v>
      </c>
      <c r="C13" s="59" t="s">
        <v>186</v>
      </c>
      <c r="D13" s="59" t="s">
        <v>359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3">
        <v>0.0</v>
      </c>
      <c r="U13" s="83">
        <v>0.0</v>
      </c>
      <c r="V13" s="83">
        <v>0.0</v>
      </c>
      <c r="W13" s="83">
        <v>0.0</v>
      </c>
      <c r="X13" s="83">
        <v>0.0</v>
      </c>
      <c r="Y13" s="83">
        <v>0.0</v>
      </c>
      <c r="Z13" s="83">
        <v>0.0</v>
      </c>
      <c r="AA13" s="83">
        <v>0.0</v>
      </c>
      <c r="AB13" s="83">
        <v>0.0</v>
      </c>
      <c r="AC13" s="83">
        <v>0.0</v>
      </c>
      <c r="AD13" s="83">
        <v>0.0</v>
      </c>
      <c r="AE13" s="83">
        <v>0.0</v>
      </c>
      <c r="AF13" s="83">
        <v>0.0</v>
      </c>
      <c r="AG13" s="83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69</v>
      </c>
      <c r="B14" s="59" t="s">
        <v>185</v>
      </c>
      <c r="C14" s="59" t="s">
        <v>186</v>
      </c>
      <c r="D14" s="59" t="s">
        <v>359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3">
        <v>0.0</v>
      </c>
      <c r="U14" s="83">
        <v>0.0</v>
      </c>
      <c r="V14" s="83">
        <v>0.0</v>
      </c>
      <c r="W14" s="83">
        <v>0.0</v>
      </c>
      <c r="X14" s="83">
        <v>0.0</v>
      </c>
      <c r="Y14" s="83">
        <v>0.0</v>
      </c>
      <c r="Z14" s="83">
        <v>0.0</v>
      </c>
      <c r="AA14" s="83">
        <v>0.0</v>
      </c>
      <c r="AB14" s="83">
        <v>0.0</v>
      </c>
      <c r="AC14" s="83">
        <v>0.0</v>
      </c>
      <c r="AD14" s="83">
        <v>0.0</v>
      </c>
      <c r="AE14" s="83">
        <v>0.0</v>
      </c>
      <c r="AF14" s="83">
        <v>0.0</v>
      </c>
      <c r="AG14" s="83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69</v>
      </c>
      <c r="B15" s="67" t="s">
        <v>185</v>
      </c>
      <c r="C15" s="67" t="s">
        <v>186</v>
      </c>
      <c r="D15" s="67" t="s">
        <v>359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7">
        <v>0.0</v>
      </c>
      <c r="Q15" s="87">
        <v>0.0</v>
      </c>
      <c r="R15" s="87">
        <v>0.0</v>
      </c>
      <c r="S15" s="87">
        <v>0.0</v>
      </c>
      <c r="T15" s="87">
        <v>0.0</v>
      </c>
      <c r="U15" s="87">
        <v>0.0</v>
      </c>
      <c r="V15" s="87">
        <v>0.0</v>
      </c>
      <c r="W15" s="87">
        <v>0.0</v>
      </c>
      <c r="X15" s="87">
        <v>0.0</v>
      </c>
      <c r="Y15" s="87">
        <v>0.0</v>
      </c>
      <c r="Z15" s="87">
        <v>0.0</v>
      </c>
      <c r="AA15" s="87">
        <v>0.0</v>
      </c>
      <c r="AB15" s="87">
        <v>0.0</v>
      </c>
      <c r="AC15" s="87">
        <v>0.0</v>
      </c>
      <c r="AD15" s="87">
        <v>0.0</v>
      </c>
      <c r="AE15" s="87">
        <v>0.0</v>
      </c>
      <c r="AF15" s="87">
        <v>0.0</v>
      </c>
      <c r="AG15" s="87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69</v>
      </c>
      <c r="B16" s="48" t="s">
        <v>185</v>
      </c>
      <c r="C16" s="48" t="s">
        <v>186</v>
      </c>
      <c r="D16" s="48" t="s">
        <v>312</v>
      </c>
      <c r="E16" s="49" t="s">
        <v>149</v>
      </c>
      <c r="F16" s="50" t="s">
        <v>194</v>
      </c>
      <c r="G16" s="51">
        <v>21.0</v>
      </c>
      <c r="H16" s="52">
        <v>14.0</v>
      </c>
      <c r="I16" s="52">
        <v>12.0</v>
      </c>
      <c r="J16" s="52">
        <v>0.0</v>
      </c>
      <c r="K16" s="52">
        <v>0.0</v>
      </c>
      <c r="L16" s="52">
        <v>0.0</v>
      </c>
      <c r="M16" s="52">
        <v>2.0</v>
      </c>
      <c r="N16" s="52">
        <v>0.0</v>
      </c>
      <c r="O16" s="52">
        <v>0.0</v>
      </c>
      <c r="P16" s="80">
        <v>1.0</v>
      </c>
      <c r="Q16" s="52">
        <v>0.0</v>
      </c>
      <c r="R16" s="52">
        <v>2.0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2.0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 t="s">
        <v>360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69</v>
      </c>
      <c r="B17" s="59" t="s">
        <v>185</v>
      </c>
      <c r="C17" s="59" t="s">
        <v>186</v>
      </c>
      <c r="D17" s="59" t="s">
        <v>312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3">
        <v>0.0</v>
      </c>
      <c r="Q17" s="83">
        <v>0.0</v>
      </c>
      <c r="R17" s="83">
        <v>0.0</v>
      </c>
      <c r="S17" s="83">
        <v>0.0</v>
      </c>
      <c r="T17" s="83">
        <v>0.0</v>
      </c>
      <c r="U17" s="83">
        <v>0.0</v>
      </c>
      <c r="V17" s="83">
        <v>0.0</v>
      </c>
      <c r="W17" s="83">
        <v>0.0</v>
      </c>
      <c r="X17" s="83">
        <v>0.0</v>
      </c>
      <c r="Y17" s="83">
        <v>0.0</v>
      </c>
      <c r="Z17" s="83">
        <v>0.0</v>
      </c>
      <c r="AA17" s="83">
        <v>0.0</v>
      </c>
      <c r="AB17" s="83">
        <v>0.0</v>
      </c>
      <c r="AC17" s="83">
        <v>0.0</v>
      </c>
      <c r="AD17" s="83">
        <v>0.0</v>
      </c>
      <c r="AE17" s="83">
        <v>0.0</v>
      </c>
      <c r="AF17" s="83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69</v>
      </c>
      <c r="B18" s="59" t="s">
        <v>185</v>
      </c>
      <c r="C18" s="59" t="s">
        <v>186</v>
      </c>
      <c r="D18" s="59" t="s">
        <v>312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3">
        <v>0.0</v>
      </c>
      <c r="Q18" s="83">
        <v>0.0</v>
      </c>
      <c r="R18" s="83">
        <v>0.0</v>
      </c>
      <c r="S18" s="83">
        <v>0.0</v>
      </c>
      <c r="T18" s="83">
        <v>0.0</v>
      </c>
      <c r="U18" s="83">
        <v>0.0</v>
      </c>
      <c r="V18" s="83">
        <v>0.0</v>
      </c>
      <c r="W18" s="83">
        <v>0.0</v>
      </c>
      <c r="X18" s="83">
        <v>0.0</v>
      </c>
      <c r="Y18" s="83">
        <v>0.0</v>
      </c>
      <c r="Z18" s="83">
        <v>0.0</v>
      </c>
      <c r="AA18" s="83">
        <v>0.0</v>
      </c>
      <c r="AB18" s="83">
        <v>0.0</v>
      </c>
      <c r="AC18" s="83">
        <v>0.0</v>
      </c>
      <c r="AD18" s="83">
        <v>0.0</v>
      </c>
      <c r="AE18" s="83">
        <v>0.0</v>
      </c>
      <c r="AF18" s="83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69</v>
      </c>
      <c r="B19" s="59" t="s">
        <v>185</v>
      </c>
      <c r="C19" s="59" t="s">
        <v>186</v>
      </c>
      <c r="D19" s="59" t="s">
        <v>312</v>
      </c>
      <c r="E19" s="39" t="s">
        <v>152</v>
      </c>
      <c r="F19" s="60" t="s">
        <v>191</v>
      </c>
      <c r="G19" s="61">
        <v>1.0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3">
        <v>0.0</v>
      </c>
      <c r="Q19" s="83">
        <v>0.0</v>
      </c>
      <c r="R19" s="83">
        <v>1.0</v>
      </c>
      <c r="S19" s="83">
        <v>0.0</v>
      </c>
      <c r="T19" s="83">
        <v>0.0</v>
      </c>
      <c r="U19" s="83">
        <v>0.0</v>
      </c>
      <c r="V19" s="83">
        <v>0.0</v>
      </c>
      <c r="W19" s="83">
        <v>0.0</v>
      </c>
      <c r="X19" s="83">
        <v>0.0</v>
      </c>
      <c r="Y19" s="83">
        <v>0.0</v>
      </c>
      <c r="Z19" s="83">
        <v>0.0</v>
      </c>
      <c r="AA19" s="83">
        <v>0.0</v>
      </c>
      <c r="AB19" s="83">
        <v>0.0</v>
      </c>
      <c r="AC19" s="83">
        <v>0.0</v>
      </c>
      <c r="AD19" s="83">
        <v>0.0</v>
      </c>
      <c r="AE19" s="83">
        <v>0.0</v>
      </c>
      <c r="AF19" s="83">
        <v>0.0</v>
      </c>
      <c r="AG19" s="85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69</v>
      </c>
      <c r="B20" s="67" t="s">
        <v>185</v>
      </c>
      <c r="C20" s="67" t="s">
        <v>186</v>
      </c>
      <c r="D20" s="67" t="s">
        <v>312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7">
        <v>0.0</v>
      </c>
      <c r="Q20" s="87">
        <v>0.0</v>
      </c>
      <c r="R20" s="87">
        <v>0.0</v>
      </c>
      <c r="S20" s="87">
        <v>0.0</v>
      </c>
      <c r="T20" s="87">
        <v>0.0</v>
      </c>
      <c r="U20" s="87">
        <v>0.0</v>
      </c>
      <c r="V20" s="87">
        <v>0.0</v>
      </c>
      <c r="W20" s="87">
        <v>0.0</v>
      </c>
      <c r="X20" s="87">
        <v>0.0</v>
      </c>
      <c r="Y20" s="87">
        <v>0.0</v>
      </c>
      <c r="Z20" s="87">
        <v>0.0</v>
      </c>
      <c r="AA20" s="87">
        <v>0.0</v>
      </c>
      <c r="AB20" s="87">
        <v>0.0</v>
      </c>
      <c r="AC20" s="87">
        <v>0.0</v>
      </c>
      <c r="AD20" s="87">
        <v>0.0</v>
      </c>
      <c r="AE20" s="87">
        <v>0.0</v>
      </c>
      <c r="AF20" s="87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69</v>
      </c>
      <c r="B21" s="48" t="s">
        <v>185</v>
      </c>
      <c r="C21" s="48" t="s">
        <v>186</v>
      </c>
      <c r="D21" s="48" t="s">
        <v>361</v>
      </c>
      <c r="E21" s="49" t="s">
        <v>149</v>
      </c>
      <c r="F21" s="50" t="s">
        <v>194</v>
      </c>
      <c r="G21" s="51">
        <v>22.0</v>
      </c>
      <c r="H21" s="52">
        <v>8.0</v>
      </c>
      <c r="I21" s="52">
        <v>3.0</v>
      </c>
      <c r="J21" s="52">
        <v>0.0</v>
      </c>
      <c r="K21" s="52">
        <v>0.0</v>
      </c>
      <c r="L21" s="52">
        <v>0.0</v>
      </c>
      <c r="M21" s="52">
        <v>0.0</v>
      </c>
      <c r="N21" s="52">
        <v>8.0</v>
      </c>
      <c r="O21" s="52">
        <v>0.0</v>
      </c>
      <c r="P21" s="80">
        <v>0.0</v>
      </c>
      <c r="Q21" s="52">
        <v>3.0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2.0</v>
      </c>
      <c r="AB21" s="81">
        <v>0.0</v>
      </c>
      <c r="AC21" s="81">
        <v>0.0</v>
      </c>
      <c r="AD21" s="81">
        <v>1.0</v>
      </c>
      <c r="AE21" s="81">
        <v>0.0</v>
      </c>
      <c r="AF21" s="81">
        <v>0.0</v>
      </c>
      <c r="AG21" s="81" t="s">
        <v>360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69</v>
      </c>
      <c r="B22" s="59" t="s">
        <v>185</v>
      </c>
      <c r="C22" s="59" t="s">
        <v>186</v>
      </c>
      <c r="D22" s="59" t="s">
        <v>361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3">
        <v>0.0</v>
      </c>
      <c r="Q22" s="83">
        <v>0.0</v>
      </c>
      <c r="R22" s="83">
        <v>0.0</v>
      </c>
      <c r="S22" s="83">
        <v>0.0</v>
      </c>
      <c r="T22" s="83">
        <v>0.0</v>
      </c>
      <c r="U22" s="83">
        <v>0.0</v>
      </c>
      <c r="V22" s="83">
        <v>0.0</v>
      </c>
      <c r="W22" s="83">
        <v>0.0</v>
      </c>
      <c r="X22" s="83">
        <v>0.0</v>
      </c>
      <c r="Y22" s="83">
        <v>0.0</v>
      </c>
      <c r="Z22" s="83">
        <v>0.0</v>
      </c>
      <c r="AA22" s="83">
        <v>0.0</v>
      </c>
      <c r="AB22" s="83">
        <v>0.0</v>
      </c>
      <c r="AC22" s="83">
        <v>0.0</v>
      </c>
      <c r="AD22" s="83">
        <v>0.0</v>
      </c>
      <c r="AE22" s="83">
        <v>0.0</v>
      </c>
      <c r="AF22" s="83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69</v>
      </c>
      <c r="B23" s="59" t="s">
        <v>185</v>
      </c>
      <c r="C23" s="59" t="s">
        <v>186</v>
      </c>
      <c r="D23" s="59" t="s">
        <v>361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3">
        <v>0.0</v>
      </c>
      <c r="Q23" s="83">
        <v>0.0</v>
      </c>
      <c r="R23" s="83">
        <v>0.0</v>
      </c>
      <c r="S23" s="83">
        <v>0.0</v>
      </c>
      <c r="T23" s="83">
        <v>0.0</v>
      </c>
      <c r="U23" s="83">
        <v>0.0</v>
      </c>
      <c r="V23" s="83">
        <v>0.0</v>
      </c>
      <c r="W23" s="83">
        <v>0.0</v>
      </c>
      <c r="X23" s="83">
        <v>0.0</v>
      </c>
      <c r="Y23" s="83">
        <v>0.0</v>
      </c>
      <c r="Z23" s="83">
        <v>0.0</v>
      </c>
      <c r="AA23" s="83">
        <v>0.0</v>
      </c>
      <c r="AB23" s="83">
        <v>0.0</v>
      </c>
      <c r="AC23" s="83">
        <v>0.0</v>
      </c>
      <c r="AD23" s="83">
        <v>0.0</v>
      </c>
      <c r="AE23" s="83">
        <v>0.0</v>
      </c>
      <c r="AF23" s="83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69</v>
      </c>
      <c r="B24" s="59" t="s">
        <v>185</v>
      </c>
      <c r="C24" s="59" t="s">
        <v>186</v>
      </c>
      <c r="D24" s="59" t="s">
        <v>361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3">
        <v>0.0</v>
      </c>
      <c r="Q24" s="83">
        <v>0.0</v>
      </c>
      <c r="R24" s="83">
        <v>0.0</v>
      </c>
      <c r="S24" s="83">
        <v>0.0</v>
      </c>
      <c r="T24" s="83">
        <v>0.0</v>
      </c>
      <c r="U24" s="83">
        <v>0.0</v>
      </c>
      <c r="V24" s="83">
        <v>0.0</v>
      </c>
      <c r="W24" s="83">
        <v>0.0</v>
      </c>
      <c r="X24" s="83">
        <v>0.0</v>
      </c>
      <c r="Y24" s="83">
        <v>0.0</v>
      </c>
      <c r="Z24" s="83">
        <v>0.0</v>
      </c>
      <c r="AA24" s="83">
        <v>0.0</v>
      </c>
      <c r="AB24" s="83">
        <v>0.0</v>
      </c>
      <c r="AC24" s="83">
        <v>0.0</v>
      </c>
      <c r="AD24" s="83">
        <v>0.0</v>
      </c>
      <c r="AE24" s="83">
        <v>0.0</v>
      </c>
      <c r="AF24" s="83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69</v>
      </c>
      <c r="B25" s="67" t="s">
        <v>185</v>
      </c>
      <c r="C25" s="67" t="s">
        <v>186</v>
      </c>
      <c r="D25" s="67" t="s">
        <v>361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7">
        <v>0.0</v>
      </c>
      <c r="Q25" s="87">
        <v>0.0</v>
      </c>
      <c r="R25" s="87">
        <v>0.0</v>
      </c>
      <c r="S25" s="87">
        <v>0.0</v>
      </c>
      <c r="T25" s="87">
        <v>0.0</v>
      </c>
      <c r="U25" s="87">
        <v>0.0</v>
      </c>
      <c r="V25" s="87">
        <v>0.0</v>
      </c>
      <c r="W25" s="87">
        <v>0.0</v>
      </c>
      <c r="X25" s="87">
        <v>0.0</v>
      </c>
      <c r="Y25" s="87">
        <v>0.0</v>
      </c>
      <c r="Z25" s="87">
        <v>0.0</v>
      </c>
      <c r="AA25" s="87">
        <v>0.0</v>
      </c>
      <c r="AB25" s="87">
        <v>0.0</v>
      </c>
      <c r="AC25" s="87">
        <v>0.0</v>
      </c>
      <c r="AD25" s="87">
        <v>0.0</v>
      </c>
      <c r="AE25" s="87">
        <v>0.0</v>
      </c>
      <c r="AF25" s="87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69</v>
      </c>
      <c r="B26" s="48" t="s">
        <v>185</v>
      </c>
      <c r="C26" s="48" t="s">
        <v>186</v>
      </c>
      <c r="D26" s="48" t="s">
        <v>272</v>
      </c>
      <c r="E26" s="49" t="s">
        <v>149</v>
      </c>
      <c r="F26" s="50" t="s">
        <v>194</v>
      </c>
      <c r="G26" s="51">
        <v>26.0</v>
      </c>
      <c r="H26" s="52">
        <v>4.0</v>
      </c>
      <c r="I26" s="52">
        <v>4.0</v>
      </c>
      <c r="J26" s="52">
        <v>0.0</v>
      </c>
      <c r="K26" s="52">
        <v>0.0</v>
      </c>
      <c r="L26" s="52">
        <v>0.0</v>
      </c>
      <c r="M26" s="52">
        <v>2.0</v>
      </c>
      <c r="N26" s="52">
        <v>4.0</v>
      </c>
      <c r="O26" s="52">
        <v>0.0</v>
      </c>
      <c r="P26" s="80">
        <v>0.0</v>
      </c>
      <c r="Q26" s="52">
        <v>10.0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4.0</v>
      </c>
      <c r="AB26" s="81">
        <v>0.0</v>
      </c>
      <c r="AC26" s="81">
        <v>0.0</v>
      </c>
      <c r="AD26" s="81">
        <v>2.0</v>
      </c>
      <c r="AE26" s="81">
        <v>0.0</v>
      </c>
      <c r="AF26" s="81">
        <v>0.0</v>
      </c>
      <c r="AG26" s="81" t="s">
        <v>360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69</v>
      </c>
      <c r="B27" s="59" t="s">
        <v>185</v>
      </c>
      <c r="C27" s="59" t="s">
        <v>186</v>
      </c>
      <c r="D27" s="59" t="s">
        <v>272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3">
        <v>0.0</v>
      </c>
      <c r="Q27" s="83">
        <v>0.0</v>
      </c>
      <c r="R27" s="83">
        <v>0.0</v>
      </c>
      <c r="S27" s="83">
        <v>0.0</v>
      </c>
      <c r="T27" s="83">
        <v>0.0</v>
      </c>
      <c r="U27" s="83">
        <v>0.0</v>
      </c>
      <c r="V27" s="83">
        <v>0.0</v>
      </c>
      <c r="W27" s="83">
        <v>0.0</v>
      </c>
      <c r="X27" s="83">
        <v>0.0</v>
      </c>
      <c r="Y27" s="83">
        <v>0.0</v>
      </c>
      <c r="Z27" s="83">
        <v>0.0</v>
      </c>
      <c r="AA27" s="83">
        <v>0.0</v>
      </c>
      <c r="AB27" s="83">
        <v>0.0</v>
      </c>
      <c r="AC27" s="83">
        <v>0.0</v>
      </c>
      <c r="AD27" s="83">
        <v>0.0</v>
      </c>
      <c r="AE27" s="83">
        <v>0.0</v>
      </c>
      <c r="AF27" s="83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69</v>
      </c>
      <c r="B28" s="59" t="s">
        <v>185</v>
      </c>
      <c r="C28" s="59" t="s">
        <v>186</v>
      </c>
      <c r="D28" s="59" t="s">
        <v>272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3">
        <v>0.0</v>
      </c>
      <c r="Q28" s="83">
        <v>0.0</v>
      </c>
      <c r="R28" s="83">
        <v>0.0</v>
      </c>
      <c r="S28" s="83">
        <v>0.0</v>
      </c>
      <c r="T28" s="83">
        <v>0.0</v>
      </c>
      <c r="U28" s="83">
        <v>0.0</v>
      </c>
      <c r="V28" s="83">
        <v>0.0</v>
      </c>
      <c r="W28" s="83">
        <v>0.0</v>
      </c>
      <c r="X28" s="83">
        <v>0.0</v>
      </c>
      <c r="Y28" s="83">
        <v>0.0</v>
      </c>
      <c r="Z28" s="83">
        <v>0.0</v>
      </c>
      <c r="AA28" s="83">
        <v>0.0</v>
      </c>
      <c r="AB28" s="83">
        <v>0.0</v>
      </c>
      <c r="AC28" s="83">
        <v>0.0</v>
      </c>
      <c r="AD28" s="83">
        <v>0.0</v>
      </c>
      <c r="AE28" s="83">
        <v>0.0</v>
      </c>
      <c r="AF28" s="83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69</v>
      </c>
      <c r="B29" s="59" t="s">
        <v>185</v>
      </c>
      <c r="C29" s="59" t="s">
        <v>186</v>
      </c>
      <c r="D29" s="59" t="s">
        <v>272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3">
        <v>0.0</v>
      </c>
      <c r="Q29" s="83">
        <v>0.0</v>
      </c>
      <c r="R29" s="83">
        <v>0.0</v>
      </c>
      <c r="S29" s="83">
        <v>0.0</v>
      </c>
      <c r="T29" s="83">
        <v>0.0</v>
      </c>
      <c r="U29" s="83">
        <v>0.0</v>
      </c>
      <c r="V29" s="83">
        <v>0.0</v>
      </c>
      <c r="W29" s="83">
        <v>0.0</v>
      </c>
      <c r="X29" s="83">
        <v>0.0</v>
      </c>
      <c r="Y29" s="83">
        <v>0.0</v>
      </c>
      <c r="Z29" s="83">
        <v>0.0</v>
      </c>
      <c r="AA29" s="83">
        <v>0.0</v>
      </c>
      <c r="AB29" s="83">
        <v>0.0</v>
      </c>
      <c r="AC29" s="83">
        <v>0.0</v>
      </c>
      <c r="AD29" s="83">
        <v>0.0</v>
      </c>
      <c r="AE29" s="83">
        <v>0.0</v>
      </c>
      <c r="AF29" s="83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69</v>
      </c>
      <c r="B30" s="67" t="s">
        <v>185</v>
      </c>
      <c r="C30" s="67" t="s">
        <v>186</v>
      </c>
      <c r="D30" s="67" t="s">
        <v>272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7">
        <v>0.0</v>
      </c>
      <c r="Q30" s="87">
        <v>0.0</v>
      </c>
      <c r="R30" s="87">
        <v>0.0</v>
      </c>
      <c r="S30" s="87">
        <v>0.0</v>
      </c>
      <c r="T30" s="87">
        <v>0.0</v>
      </c>
      <c r="U30" s="87">
        <v>0.0</v>
      </c>
      <c r="V30" s="87">
        <v>0.0</v>
      </c>
      <c r="W30" s="87">
        <v>0.0</v>
      </c>
      <c r="X30" s="87">
        <v>0.0</v>
      </c>
      <c r="Y30" s="87">
        <v>0.0</v>
      </c>
      <c r="Z30" s="87">
        <v>0.0</v>
      </c>
      <c r="AA30" s="87">
        <v>0.0</v>
      </c>
      <c r="AB30" s="87">
        <v>0.0</v>
      </c>
      <c r="AC30" s="87">
        <v>0.0</v>
      </c>
      <c r="AD30" s="87">
        <v>0.0</v>
      </c>
      <c r="AE30" s="87">
        <v>0.0</v>
      </c>
      <c r="AF30" s="87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69</v>
      </c>
      <c r="B31" s="48" t="s">
        <v>185</v>
      </c>
      <c r="C31" s="48" t="s">
        <v>186</v>
      </c>
      <c r="D31" s="156">
        <v>38367.0</v>
      </c>
      <c r="E31" s="49" t="s">
        <v>149</v>
      </c>
      <c r="F31" s="50" t="s">
        <v>194</v>
      </c>
      <c r="G31" s="51">
        <v>24.0</v>
      </c>
      <c r="H31" s="52">
        <v>6.0</v>
      </c>
      <c r="I31" s="52">
        <v>4.0</v>
      </c>
      <c r="J31" s="52">
        <v>0.0</v>
      </c>
      <c r="K31" s="52">
        <v>0.0</v>
      </c>
      <c r="L31" s="52">
        <v>0.0</v>
      </c>
      <c r="M31" s="52">
        <v>1.0</v>
      </c>
      <c r="N31" s="52">
        <v>13.0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1.0</v>
      </c>
      <c r="AB31" s="81">
        <v>0.0</v>
      </c>
      <c r="AC31" s="81">
        <v>0.0</v>
      </c>
      <c r="AD31" s="81">
        <v>3.0</v>
      </c>
      <c r="AE31" s="81">
        <v>0.0</v>
      </c>
      <c r="AF31" s="81">
        <v>0.0</v>
      </c>
      <c r="AG31" s="81" t="s">
        <v>360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69</v>
      </c>
      <c r="B32" s="59" t="s">
        <v>185</v>
      </c>
      <c r="C32" s="59" t="s">
        <v>186</v>
      </c>
      <c r="D32" s="157">
        <v>38367.0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3">
        <v>0.0</v>
      </c>
      <c r="Q32" s="83">
        <v>0.0</v>
      </c>
      <c r="R32" s="83">
        <v>0.0</v>
      </c>
      <c r="S32" s="83">
        <v>0.0</v>
      </c>
      <c r="T32" s="83">
        <v>0.0</v>
      </c>
      <c r="U32" s="83">
        <v>0.0</v>
      </c>
      <c r="V32" s="83">
        <v>0.0</v>
      </c>
      <c r="W32" s="83">
        <v>0.0</v>
      </c>
      <c r="X32" s="83">
        <v>0.0</v>
      </c>
      <c r="Y32" s="83">
        <v>0.0</v>
      </c>
      <c r="Z32" s="83">
        <v>0.0</v>
      </c>
      <c r="AA32" s="83">
        <v>0.0</v>
      </c>
      <c r="AB32" s="83">
        <v>0.0</v>
      </c>
      <c r="AC32" s="83">
        <v>0.0</v>
      </c>
      <c r="AD32" s="83">
        <v>0.0</v>
      </c>
      <c r="AE32" s="83">
        <v>0.0</v>
      </c>
      <c r="AF32" s="83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69</v>
      </c>
      <c r="B33" s="59" t="s">
        <v>185</v>
      </c>
      <c r="C33" s="59" t="s">
        <v>186</v>
      </c>
      <c r="D33" s="157">
        <v>38367.0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3">
        <v>0.0</v>
      </c>
      <c r="Q33" s="83">
        <v>0.0</v>
      </c>
      <c r="R33" s="83">
        <v>0.0</v>
      </c>
      <c r="S33" s="83">
        <v>0.0</v>
      </c>
      <c r="T33" s="83">
        <v>0.0</v>
      </c>
      <c r="U33" s="83">
        <v>0.0</v>
      </c>
      <c r="V33" s="83">
        <v>0.0</v>
      </c>
      <c r="W33" s="83">
        <v>0.0</v>
      </c>
      <c r="X33" s="83">
        <v>0.0</v>
      </c>
      <c r="Y33" s="83">
        <v>0.0</v>
      </c>
      <c r="Z33" s="83">
        <v>0.0</v>
      </c>
      <c r="AA33" s="83">
        <v>0.0</v>
      </c>
      <c r="AB33" s="83">
        <v>0.0</v>
      </c>
      <c r="AC33" s="83">
        <v>0.0</v>
      </c>
      <c r="AD33" s="83">
        <v>0.0</v>
      </c>
      <c r="AE33" s="83">
        <v>0.0</v>
      </c>
      <c r="AF33" s="83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69</v>
      </c>
      <c r="B34" s="59" t="s">
        <v>185</v>
      </c>
      <c r="C34" s="59" t="s">
        <v>186</v>
      </c>
      <c r="D34" s="157">
        <v>38367.0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3">
        <v>0.0</v>
      </c>
      <c r="Q34" s="83">
        <v>0.0</v>
      </c>
      <c r="R34" s="83">
        <v>0.0</v>
      </c>
      <c r="S34" s="83">
        <v>0.0</v>
      </c>
      <c r="T34" s="83">
        <v>0.0</v>
      </c>
      <c r="U34" s="83">
        <v>0.0</v>
      </c>
      <c r="V34" s="83">
        <v>0.0</v>
      </c>
      <c r="W34" s="83">
        <v>0.0</v>
      </c>
      <c r="X34" s="83">
        <v>0.0</v>
      </c>
      <c r="Y34" s="83">
        <v>0.0</v>
      </c>
      <c r="Z34" s="83">
        <v>0.0</v>
      </c>
      <c r="AA34" s="83">
        <v>0.0</v>
      </c>
      <c r="AB34" s="83">
        <v>0.0</v>
      </c>
      <c r="AC34" s="83">
        <v>0.0</v>
      </c>
      <c r="AD34" s="83">
        <v>0.0</v>
      </c>
      <c r="AE34" s="83">
        <v>0.0</v>
      </c>
      <c r="AF34" s="83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69</v>
      </c>
      <c r="B35" s="67" t="s">
        <v>185</v>
      </c>
      <c r="C35" s="67" t="s">
        <v>186</v>
      </c>
      <c r="D35" s="158">
        <v>38367.0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7">
        <v>0.0</v>
      </c>
      <c r="Q35" s="87">
        <v>0.0</v>
      </c>
      <c r="R35" s="87">
        <v>0.0</v>
      </c>
      <c r="S35" s="87">
        <v>0.0</v>
      </c>
      <c r="T35" s="87">
        <v>0.0</v>
      </c>
      <c r="U35" s="87">
        <v>0.0</v>
      </c>
      <c r="V35" s="87">
        <v>0.0</v>
      </c>
      <c r="W35" s="87">
        <v>0.0</v>
      </c>
      <c r="X35" s="87">
        <v>0.0</v>
      </c>
      <c r="Y35" s="87">
        <v>0.0</v>
      </c>
      <c r="Z35" s="87">
        <v>0.0</v>
      </c>
      <c r="AA35" s="87">
        <v>0.0</v>
      </c>
      <c r="AB35" s="87">
        <v>0.0</v>
      </c>
      <c r="AC35" s="87">
        <v>0.0</v>
      </c>
      <c r="AD35" s="87">
        <v>0.0</v>
      </c>
      <c r="AE35" s="87">
        <v>0.0</v>
      </c>
      <c r="AF35" s="87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69</v>
      </c>
      <c r="B36" s="48" t="s">
        <v>185</v>
      </c>
      <c r="C36" s="48" t="s">
        <v>186</v>
      </c>
      <c r="D36" s="48" t="s">
        <v>201</v>
      </c>
      <c r="E36" s="49" t="s">
        <v>149</v>
      </c>
      <c r="F36" s="50" t="s">
        <v>194</v>
      </c>
      <c r="G36" s="51">
        <v>36.0</v>
      </c>
      <c r="H36" s="52">
        <v>9.0</v>
      </c>
      <c r="I36" s="52">
        <v>7.0</v>
      </c>
      <c r="J36" s="52">
        <v>0.0</v>
      </c>
      <c r="K36" s="52">
        <v>0.0</v>
      </c>
      <c r="L36" s="52">
        <v>0.0</v>
      </c>
      <c r="M36" s="52">
        <v>2.0</v>
      </c>
      <c r="N36" s="52">
        <v>7.0</v>
      </c>
      <c r="O36" s="52">
        <v>0.0</v>
      </c>
      <c r="P36" s="80">
        <v>3.0</v>
      </c>
      <c r="Q36" s="52">
        <v>8.0</v>
      </c>
      <c r="R36" s="52">
        <v>3.0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4.0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 t="s">
        <v>360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69</v>
      </c>
      <c r="B37" s="59" t="s">
        <v>185</v>
      </c>
      <c r="C37" s="59" t="s">
        <v>186</v>
      </c>
      <c r="D37" s="59" t="s">
        <v>201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3">
        <v>0.0</v>
      </c>
      <c r="Q37" s="83">
        <v>0.0</v>
      </c>
      <c r="R37" s="83">
        <v>0.0</v>
      </c>
      <c r="S37" s="83">
        <v>0.0</v>
      </c>
      <c r="T37" s="83">
        <v>0.0</v>
      </c>
      <c r="U37" s="83">
        <v>0.0</v>
      </c>
      <c r="V37" s="83">
        <v>0.0</v>
      </c>
      <c r="W37" s="83">
        <v>0.0</v>
      </c>
      <c r="X37" s="83">
        <v>0.0</v>
      </c>
      <c r="Y37" s="83">
        <v>0.0</v>
      </c>
      <c r="Z37" s="83">
        <v>0.0</v>
      </c>
      <c r="AA37" s="83">
        <v>0.0</v>
      </c>
      <c r="AB37" s="83">
        <v>0.0</v>
      </c>
      <c r="AC37" s="83">
        <v>0.0</v>
      </c>
      <c r="AD37" s="83">
        <v>0.0</v>
      </c>
      <c r="AE37" s="83">
        <v>0.0</v>
      </c>
      <c r="AF37" s="83">
        <v>0.0</v>
      </c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69</v>
      </c>
      <c r="B38" s="59" t="s">
        <v>185</v>
      </c>
      <c r="C38" s="59" t="s">
        <v>186</v>
      </c>
      <c r="D38" s="59" t="s">
        <v>201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3">
        <v>0.0</v>
      </c>
      <c r="Q38" s="83">
        <v>0.0</v>
      </c>
      <c r="R38" s="83">
        <v>0.0</v>
      </c>
      <c r="S38" s="83">
        <v>0.0</v>
      </c>
      <c r="T38" s="83">
        <v>0.0</v>
      </c>
      <c r="U38" s="83">
        <v>0.0</v>
      </c>
      <c r="V38" s="83">
        <v>0.0</v>
      </c>
      <c r="W38" s="83">
        <v>0.0</v>
      </c>
      <c r="X38" s="83">
        <v>0.0</v>
      </c>
      <c r="Y38" s="83">
        <v>0.0</v>
      </c>
      <c r="Z38" s="83">
        <v>0.0</v>
      </c>
      <c r="AA38" s="83">
        <v>0.0</v>
      </c>
      <c r="AB38" s="83">
        <v>0.0</v>
      </c>
      <c r="AC38" s="83">
        <v>0.0</v>
      </c>
      <c r="AD38" s="83">
        <v>0.0</v>
      </c>
      <c r="AE38" s="83">
        <v>0.0</v>
      </c>
      <c r="AF38" s="83">
        <v>0.0</v>
      </c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69</v>
      </c>
      <c r="B39" s="59" t="s">
        <v>185</v>
      </c>
      <c r="C39" s="59" t="s">
        <v>186</v>
      </c>
      <c r="D39" s="59" t="s">
        <v>201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3">
        <v>0.0</v>
      </c>
      <c r="Q39" s="83">
        <v>0.0</v>
      </c>
      <c r="R39" s="83">
        <v>0.0</v>
      </c>
      <c r="S39" s="83">
        <v>0.0</v>
      </c>
      <c r="T39" s="83">
        <v>0.0</v>
      </c>
      <c r="U39" s="83">
        <v>0.0</v>
      </c>
      <c r="V39" s="83">
        <v>0.0</v>
      </c>
      <c r="W39" s="83">
        <v>0.0</v>
      </c>
      <c r="X39" s="83">
        <v>0.0</v>
      </c>
      <c r="Y39" s="83">
        <v>0.0</v>
      </c>
      <c r="Z39" s="83">
        <v>0.0</v>
      </c>
      <c r="AA39" s="83">
        <v>0.0</v>
      </c>
      <c r="AB39" s="83">
        <v>0.0</v>
      </c>
      <c r="AC39" s="83">
        <v>0.0</v>
      </c>
      <c r="AD39" s="83">
        <v>0.0</v>
      </c>
      <c r="AE39" s="83">
        <v>0.0</v>
      </c>
      <c r="AF39" s="83">
        <v>0.0</v>
      </c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69</v>
      </c>
      <c r="B40" s="67" t="s">
        <v>185</v>
      </c>
      <c r="C40" s="67" t="s">
        <v>186</v>
      </c>
      <c r="D40" s="67" t="s">
        <v>201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7">
        <v>0.0</v>
      </c>
      <c r="Q40" s="87">
        <v>0.0</v>
      </c>
      <c r="R40" s="87">
        <v>0.0</v>
      </c>
      <c r="S40" s="87">
        <v>0.0</v>
      </c>
      <c r="T40" s="87">
        <v>0.0</v>
      </c>
      <c r="U40" s="87">
        <v>0.0</v>
      </c>
      <c r="V40" s="87">
        <v>0.0</v>
      </c>
      <c r="W40" s="87">
        <v>0.0</v>
      </c>
      <c r="X40" s="87">
        <v>0.0</v>
      </c>
      <c r="Y40" s="87">
        <v>0.0</v>
      </c>
      <c r="Z40" s="87">
        <v>0.0</v>
      </c>
      <c r="AA40" s="87">
        <v>0.0</v>
      </c>
      <c r="AB40" s="87">
        <v>0.0</v>
      </c>
      <c r="AC40" s="87">
        <v>0.0</v>
      </c>
      <c r="AD40" s="87">
        <v>0.0</v>
      </c>
      <c r="AE40" s="87">
        <v>0.0</v>
      </c>
      <c r="AF40" s="87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69</v>
      </c>
      <c r="B41" s="48" t="s">
        <v>185</v>
      </c>
      <c r="C41" s="48" t="s">
        <v>186</v>
      </c>
      <c r="D41" s="48" t="s">
        <v>236</v>
      </c>
      <c r="E41" s="49" t="s">
        <v>149</v>
      </c>
      <c r="F41" s="50" t="s">
        <v>194</v>
      </c>
      <c r="G41" s="51">
        <v>12.0</v>
      </c>
      <c r="H41" s="52">
        <v>11.0</v>
      </c>
      <c r="I41" s="52">
        <v>11.0</v>
      </c>
      <c r="J41" s="52">
        <v>0.0</v>
      </c>
      <c r="K41" s="52">
        <v>1.0</v>
      </c>
      <c r="L41" s="52">
        <v>0.0</v>
      </c>
      <c r="M41" s="52">
        <v>0.0</v>
      </c>
      <c r="N41" s="52">
        <v>0.0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69</v>
      </c>
      <c r="B42" s="59" t="s">
        <v>185</v>
      </c>
      <c r="C42" s="59" t="s">
        <v>186</v>
      </c>
      <c r="D42" s="59" t="s">
        <v>236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3">
        <v>0.0</v>
      </c>
      <c r="Q42" s="83">
        <v>0.0</v>
      </c>
      <c r="R42" s="83">
        <v>0.0</v>
      </c>
      <c r="S42" s="83">
        <v>0.0</v>
      </c>
      <c r="T42" s="83">
        <v>0.0</v>
      </c>
      <c r="U42" s="83">
        <v>0.0</v>
      </c>
      <c r="V42" s="83">
        <v>0.0</v>
      </c>
      <c r="W42" s="83">
        <v>0.0</v>
      </c>
      <c r="X42" s="83">
        <v>0.0</v>
      </c>
      <c r="Y42" s="83">
        <v>0.0</v>
      </c>
      <c r="Z42" s="83">
        <v>0.0</v>
      </c>
      <c r="AA42" s="83">
        <v>0.0</v>
      </c>
      <c r="AB42" s="83">
        <v>0.0</v>
      </c>
      <c r="AC42" s="83">
        <v>0.0</v>
      </c>
      <c r="AD42" s="83">
        <v>0.0</v>
      </c>
      <c r="AE42" s="83">
        <v>0.0</v>
      </c>
      <c r="AF42" s="83">
        <v>0.0</v>
      </c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69</v>
      </c>
      <c r="B43" s="59" t="s">
        <v>185</v>
      </c>
      <c r="C43" s="59" t="s">
        <v>186</v>
      </c>
      <c r="D43" s="59" t="s">
        <v>236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3">
        <v>0.0</v>
      </c>
      <c r="Q43" s="83">
        <v>0.0</v>
      </c>
      <c r="R43" s="83">
        <v>0.0</v>
      </c>
      <c r="S43" s="83">
        <v>0.0</v>
      </c>
      <c r="T43" s="83">
        <v>0.0</v>
      </c>
      <c r="U43" s="83">
        <v>0.0</v>
      </c>
      <c r="V43" s="83">
        <v>0.0</v>
      </c>
      <c r="W43" s="83">
        <v>0.0</v>
      </c>
      <c r="X43" s="83">
        <v>0.0</v>
      </c>
      <c r="Y43" s="83">
        <v>0.0</v>
      </c>
      <c r="Z43" s="83">
        <v>0.0</v>
      </c>
      <c r="AA43" s="83">
        <v>0.0</v>
      </c>
      <c r="AB43" s="83">
        <v>0.0</v>
      </c>
      <c r="AC43" s="83">
        <v>0.0</v>
      </c>
      <c r="AD43" s="83">
        <v>0.0</v>
      </c>
      <c r="AE43" s="83">
        <v>0.0</v>
      </c>
      <c r="AF43" s="83">
        <v>0.0</v>
      </c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69</v>
      </c>
      <c r="B44" s="59" t="s">
        <v>185</v>
      </c>
      <c r="C44" s="59" t="s">
        <v>186</v>
      </c>
      <c r="D44" s="59" t="s">
        <v>236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3">
        <v>0.0</v>
      </c>
      <c r="Q44" s="83">
        <v>0.0</v>
      </c>
      <c r="R44" s="83">
        <v>0.0</v>
      </c>
      <c r="S44" s="83">
        <v>0.0</v>
      </c>
      <c r="T44" s="83">
        <v>0.0</v>
      </c>
      <c r="U44" s="83">
        <v>0.0</v>
      </c>
      <c r="V44" s="83">
        <v>0.0</v>
      </c>
      <c r="W44" s="83">
        <v>0.0</v>
      </c>
      <c r="X44" s="83">
        <v>0.0</v>
      </c>
      <c r="Y44" s="83">
        <v>0.0</v>
      </c>
      <c r="Z44" s="83">
        <v>0.0</v>
      </c>
      <c r="AA44" s="83">
        <v>0.0</v>
      </c>
      <c r="AB44" s="83">
        <v>0.0</v>
      </c>
      <c r="AC44" s="83">
        <v>0.0</v>
      </c>
      <c r="AD44" s="83">
        <v>0.0</v>
      </c>
      <c r="AE44" s="83">
        <v>0.0</v>
      </c>
      <c r="AF44" s="83">
        <v>0.0</v>
      </c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69</v>
      </c>
      <c r="B45" s="67" t="s">
        <v>185</v>
      </c>
      <c r="C45" s="67" t="s">
        <v>186</v>
      </c>
      <c r="D45" s="67" t="s">
        <v>236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7">
        <v>0.0</v>
      </c>
      <c r="Q45" s="87">
        <v>0.0</v>
      </c>
      <c r="R45" s="87">
        <v>0.0</v>
      </c>
      <c r="S45" s="87">
        <v>0.0</v>
      </c>
      <c r="T45" s="87">
        <v>0.0</v>
      </c>
      <c r="U45" s="87">
        <v>0.0</v>
      </c>
      <c r="V45" s="87">
        <v>0.0</v>
      </c>
      <c r="W45" s="87">
        <v>0.0</v>
      </c>
      <c r="X45" s="87">
        <v>0.0</v>
      </c>
      <c r="Y45" s="87">
        <v>0.0</v>
      </c>
      <c r="Z45" s="87">
        <v>0.0</v>
      </c>
      <c r="AA45" s="87">
        <v>0.0</v>
      </c>
      <c r="AB45" s="87">
        <v>0.0</v>
      </c>
      <c r="AC45" s="87">
        <v>0.0</v>
      </c>
      <c r="AD45" s="87">
        <v>0.0</v>
      </c>
      <c r="AE45" s="87">
        <v>0.0</v>
      </c>
      <c r="AF45" s="87">
        <v>0.0</v>
      </c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69</v>
      </c>
      <c r="B46" s="48" t="s">
        <v>185</v>
      </c>
      <c r="C46" s="48" t="s">
        <v>186</v>
      </c>
      <c r="D46" s="48" t="s">
        <v>229</v>
      </c>
      <c r="E46" s="49" t="s">
        <v>149</v>
      </c>
      <c r="F46" s="50" t="s">
        <v>194</v>
      </c>
      <c r="G46" s="51">
        <v>23.0</v>
      </c>
      <c r="H46" s="52">
        <v>5.0</v>
      </c>
      <c r="I46" s="52">
        <v>4.0</v>
      </c>
      <c r="J46" s="52">
        <v>0.0</v>
      </c>
      <c r="K46" s="52">
        <v>0.0</v>
      </c>
      <c r="L46" s="52">
        <v>0.0</v>
      </c>
      <c r="M46" s="52">
        <v>0.0</v>
      </c>
      <c r="N46" s="52">
        <v>8.0</v>
      </c>
      <c r="O46" s="52">
        <v>0.0</v>
      </c>
      <c r="P46" s="80">
        <v>0.0</v>
      </c>
      <c r="Q46" s="52">
        <v>4.0</v>
      </c>
      <c r="R46" s="52">
        <v>4.0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1.0</v>
      </c>
      <c r="AB46" s="81">
        <v>0.0</v>
      </c>
      <c r="AC46" s="55"/>
      <c r="AD46" s="81">
        <v>1.0</v>
      </c>
      <c r="AE46" s="81">
        <v>0.0</v>
      </c>
      <c r="AF46" s="81">
        <v>0.0</v>
      </c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69</v>
      </c>
      <c r="B47" s="59" t="s">
        <v>185</v>
      </c>
      <c r="C47" s="59" t="s">
        <v>186</v>
      </c>
      <c r="D47" s="59" t="s">
        <v>229</v>
      </c>
      <c r="E47" s="39" t="s">
        <v>150</v>
      </c>
      <c r="F47" s="60" t="s">
        <v>195</v>
      </c>
      <c r="G47" s="61">
        <v>0.0</v>
      </c>
      <c r="H47" s="83">
        <v>0.0</v>
      </c>
      <c r="I47" s="83">
        <v>0.0</v>
      </c>
      <c r="J47" s="83">
        <v>0.0</v>
      </c>
      <c r="K47" s="83">
        <v>0.0</v>
      </c>
      <c r="L47" s="83">
        <v>0.0</v>
      </c>
      <c r="M47" s="83">
        <v>0.0</v>
      </c>
      <c r="N47" s="83">
        <v>0.0</v>
      </c>
      <c r="O47" s="83">
        <v>0.0</v>
      </c>
      <c r="P47" s="83">
        <v>0.0</v>
      </c>
      <c r="Q47" s="83">
        <v>0.0</v>
      </c>
      <c r="R47" s="83">
        <v>0.0</v>
      </c>
      <c r="S47" s="83">
        <v>0.0</v>
      </c>
      <c r="T47" s="83">
        <v>0.0</v>
      </c>
      <c r="U47" s="83">
        <v>0.0</v>
      </c>
      <c r="V47" s="83">
        <v>0.0</v>
      </c>
      <c r="W47" s="83">
        <v>0.0</v>
      </c>
      <c r="X47" s="83">
        <v>0.0</v>
      </c>
      <c r="Y47" s="83">
        <v>0.0</v>
      </c>
      <c r="Z47" s="83">
        <v>0.0</v>
      </c>
      <c r="AA47" s="83">
        <v>0.0</v>
      </c>
      <c r="AB47" s="83">
        <v>0.0</v>
      </c>
      <c r="AC47" s="83">
        <v>0.0</v>
      </c>
      <c r="AD47" s="83">
        <v>0.0</v>
      </c>
      <c r="AE47" s="83">
        <v>0.0</v>
      </c>
      <c r="AF47" s="83">
        <v>0.0</v>
      </c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69</v>
      </c>
      <c r="B48" s="59" t="s">
        <v>185</v>
      </c>
      <c r="C48" s="59" t="s">
        <v>186</v>
      </c>
      <c r="D48" s="59" t="s">
        <v>229</v>
      </c>
      <c r="E48" s="39" t="s">
        <v>151</v>
      </c>
      <c r="F48" s="60" t="s">
        <v>196</v>
      </c>
      <c r="G48" s="61">
        <v>0.0</v>
      </c>
      <c r="H48" s="83">
        <v>0.0</v>
      </c>
      <c r="I48" s="83">
        <v>0.0</v>
      </c>
      <c r="J48" s="83">
        <v>0.0</v>
      </c>
      <c r="K48" s="83">
        <v>0.0</v>
      </c>
      <c r="L48" s="83">
        <v>0.0</v>
      </c>
      <c r="M48" s="83">
        <v>0.0</v>
      </c>
      <c r="N48" s="83">
        <v>0.0</v>
      </c>
      <c r="O48" s="83">
        <v>0.0</v>
      </c>
      <c r="P48" s="83">
        <v>0.0</v>
      </c>
      <c r="Q48" s="83">
        <v>0.0</v>
      </c>
      <c r="R48" s="83">
        <v>0.0</v>
      </c>
      <c r="S48" s="83">
        <v>0.0</v>
      </c>
      <c r="T48" s="83">
        <v>0.0</v>
      </c>
      <c r="U48" s="83">
        <v>0.0</v>
      </c>
      <c r="V48" s="83">
        <v>0.0</v>
      </c>
      <c r="W48" s="83">
        <v>0.0</v>
      </c>
      <c r="X48" s="83">
        <v>0.0</v>
      </c>
      <c r="Y48" s="83">
        <v>0.0</v>
      </c>
      <c r="Z48" s="83">
        <v>0.0</v>
      </c>
      <c r="AA48" s="83">
        <v>0.0</v>
      </c>
      <c r="AB48" s="83">
        <v>0.0</v>
      </c>
      <c r="AC48" s="83">
        <v>0.0</v>
      </c>
      <c r="AD48" s="83">
        <v>0.0</v>
      </c>
      <c r="AE48" s="83">
        <v>0.0</v>
      </c>
      <c r="AF48" s="83">
        <v>0.0</v>
      </c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69</v>
      </c>
      <c r="B49" s="59" t="s">
        <v>185</v>
      </c>
      <c r="C49" s="59" t="s">
        <v>186</v>
      </c>
      <c r="D49" s="59" t="s">
        <v>229</v>
      </c>
      <c r="E49" s="39" t="s">
        <v>152</v>
      </c>
      <c r="F49" s="60" t="s">
        <v>191</v>
      </c>
      <c r="G49" s="61">
        <v>0.0</v>
      </c>
      <c r="H49" s="83">
        <v>0.0</v>
      </c>
      <c r="I49" s="83">
        <v>0.0</v>
      </c>
      <c r="J49" s="83">
        <v>0.0</v>
      </c>
      <c r="K49" s="83">
        <v>0.0</v>
      </c>
      <c r="L49" s="83">
        <v>0.0</v>
      </c>
      <c r="M49" s="83">
        <v>0.0</v>
      </c>
      <c r="N49" s="83">
        <v>0.0</v>
      </c>
      <c r="O49" s="83">
        <v>0.0</v>
      </c>
      <c r="P49" s="83">
        <v>0.0</v>
      </c>
      <c r="Q49" s="83">
        <v>0.0</v>
      </c>
      <c r="R49" s="83">
        <v>0.0</v>
      </c>
      <c r="S49" s="83">
        <v>0.0</v>
      </c>
      <c r="T49" s="83">
        <v>0.0</v>
      </c>
      <c r="U49" s="83">
        <v>0.0</v>
      </c>
      <c r="V49" s="83">
        <v>0.0</v>
      </c>
      <c r="W49" s="83">
        <v>0.0</v>
      </c>
      <c r="X49" s="83">
        <v>0.0</v>
      </c>
      <c r="Y49" s="83">
        <v>0.0</v>
      </c>
      <c r="Z49" s="83">
        <v>0.0</v>
      </c>
      <c r="AA49" s="83">
        <v>0.0</v>
      </c>
      <c r="AB49" s="83">
        <v>0.0</v>
      </c>
      <c r="AC49" s="83">
        <v>0.0</v>
      </c>
      <c r="AD49" s="83">
        <v>0.0</v>
      </c>
      <c r="AE49" s="83">
        <v>0.0</v>
      </c>
      <c r="AF49" s="83">
        <v>0.0</v>
      </c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69</v>
      </c>
      <c r="B50" s="67" t="s">
        <v>185</v>
      </c>
      <c r="C50" s="67" t="s">
        <v>186</v>
      </c>
      <c r="D50" s="67" t="s">
        <v>229</v>
      </c>
      <c r="E50" s="68" t="s">
        <v>153</v>
      </c>
      <c r="F50" s="69" t="s">
        <v>192</v>
      </c>
      <c r="G50" s="70">
        <v>0.0</v>
      </c>
      <c r="H50" s="87">
        <v>0.0</v>
      </c>
      <c r="I50" s="87">
        <v>0.0</v>
      </c>
      <c r="J50" s="87">
        <v>0.0</v>
      </c>
      <c r="K50" s="87">
        <v>0.0</v>
      </c>
      <c r="L50" s="87">
        <v>0.0</v>
      </c>
      <c r="M50" s="87">
        <v>0.0</v>
      </c>
      <c r="N50" s="87">
        <v>0.0</v>
      </c>
      <c r="O50" s="87">
        <v>0.0</v>
      </c>
      <c r="P50" s="87">
        <v>0.0</v>
      </c>
      <c r="Q50" s="87">
        <v>0.0</v>
      </c>
      <c r="R50" s="87">
        <v>0.0</v>
      </c>
      <c r="S50" s="87">
        <v>0.0</v>
      </c>
      <c r="T50" s="87">
        <v>0.0</v>
      </c>
      <c r="U50" s="87">
        <v>0.0</v>
      </c>
      <c r="V50" s="87">
        <v>0.0</v>
      </c>
      <c r="W50" s="87">
        <v>0.0</v>
      </c>
      <c r="X50" s="87">
        <v>0.0</v>
      </c>
      <c r="Y50" s="87">
        <v>0.0</v>
      </c>
      <c r="Z50" s="87">
        <v>0.0</v>
      </c>
      <c r="AA50" s="87">
        <v>0.0</v>
      </c>
      <c r="AB50" s="87">
        <v>0.0</v>
      </c>
      <c r="AC50" s="87">
        <v>0.0</v>
      </c>
      <c r="AD50" s="87">
        <v>0.0</v>
      </c>
      <c r="AE50" s="87">
        <v>0.0</v>
      </c>
      <c r="AF50" s="87">
        <v>0.0</v>
      </c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69</v>
      </c>
      <c r="B51" s="48" t="s">
        <v>185</v>
      </c>
      <c r="C51" s="48" t="s">
        <v>186</v>
      </c>
      <c r="D51" s="48" t="s">
        <v>299</v>
      </c>
      <c r="E51" s="49" t="s">
        <v>149</v>
      </c>
      <c r="F51" s="50" t="s">
        <v>194</v>
      </c>
      <c r="G51" s="51">
        <v>22.0</v>
      </c>
      <c r="H51" s="52">
        <v>7.0</v>
      </c>
      <c r="I51" s="52">
        <v>7.0</v>
      </c>
      <c r="J51" s="52">
        <v>0.0</v>
      </c>
      <c r="K51" s="52">
        <v>0.0</v>
      </c>
      <c r="L51" s="52">
        <v>0.0</v>
      </c>
      <c r="M51" s="52">
        <v>2.0</v>
      </c>
      <c r="N51" s="52">
        <v>5.0</v>
      </c>
      <c r="O51" s="53"/>
      <c r="P51" s="80">
        <v>0.0</v>
      </c>
      <c r="Q51" s="52">
        <v>5.0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3.0</v>
      </c>
      <c r="AE51" s="81">
        <v>0.0</v>
      </c>
      <c r="AF51" s="81">
        <v>0.0</v>
      </c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69</v>
      </c>
      <c r="B52" s="59" t="s">
        <v>185</v>
      </c>
      <c r="C52" s="59" t="s">
        <v>186</v>
      </c>
      <c r="D52" s="59" t="s">
        <v>299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3">
        <v>0.0</v>
      </c>
      <c r="Q52" s="83">
        <v>0.0</v>
      </c>
      <c r="R52" s="83">
        <v>0.0</v>
      </c>
      <c r="S52" s="83">
        <v>0.0</v>
      </c>
      <c r="T52" s="83">
        <v>0.0</v>
      </c>
      <c r="U52" s="83">
        <v>0.0</v>
      </c>
      <c r="V52" s="83">
        <v>0.0</v>
      </c>
      <c r="W52" s="83">
        <v>0.0</v>
      </c>
      <c r="X52" s="83">
        <v>0.0</v>
      </c>
      <c r="Y52" s="83">
        <v>0.0</v>
      </c>
      <c r="Z52" s="83">
        <v>0.0</v>
      </c>
      <c r="AA52" s="83">
        <v>0.0</v>
      </c>
      <c r="AB52" s="83">
        <v>0.0</v>
      </c>
      <c r="AC52" s="83">
        <v>0.0</v>
      </c>
      <c r="AD52" s="83">
        <v>0.0</v>
      </c>
      <c r="AE52" s="83">
        <v>0.0</v>
      </c>
      <c r="AF52" s="83">
        <v>0.0</v>
      </c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69</v>
      </c>
      <c r="B53" s="59" t="s">
        <v>185</v>
      </c>
      <c r="C53" s="59" t="s">
        <v>186</v>
      </c>
      <c r="D53" s="59" t="s">
        <v>299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3">
        <v>0.0</v>
      </c>
      <c r="Q53" s="83">
        <v>0.0</v>
      </c>
      <c r="R53" s="83">
        <v>0.0</v>
      </c>
      <c r="S53" s="83">
        <v>0.0</v>
      </c>
      <c r="T53" s="83">
        <v>0.0</v>
      </c>
      <c r="U53" s="83">
        <v>0.0</v>
      </c>
      <c r="V53" s="83">
        <v>0.0</v>
      </c>
      <c r="W53" s="83">
        <v>0.0</v>
      </c>
      <c r="X53" s="83">
        <v>0.0</v>
      </c>
      <c r="Y53" s="83">
        <v>0.0</v>
      </c>
      <c r="Z53" s="83">
        <v>0.0</v>
      </c>
      <c r="AA53" s="83">
        <v>0.0</v>
      </c>
      <c r="AB53" s="83">
        <v>0.0</v>
      </c>
      <c r="AC53" s="83">
        <v>0.0</v>
      </c>
      <c r="AD53" s="83">
        <v>0.0</v>
      </c>
      <c r="AE53" s="83">
        <v>0.0</v>
      </c>
      <c r="AF53" s="83">
        <v>0.0</v>
      </c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69</v>
      </c>
      <c r="B54" s="59" t="s">
        <v>185</v>
      </c>
      <c r="C54" s="59" t="s">
        <v>186</v>
      </c>
      <c r="D54" s="59" t="s">
        <v>299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3">
        <v>0.0</v>
      </c>
      <c r="Q54" s="83">
        <v>0.0</v>
      </c>
      <c r="R54" s="83">
        <v>0.0</v>
      </c>
      <c r="S54" s="83">
        <v>0.0</v>
      </c>
      <c r="T54" s="83">
        <v>0.0</v>
      </c>
      <c r="U54" s="83">
        <v>0.0</v>
      </c>
      <c r="V54" s="83">
        <v>0.0</v>
      </c>
      <c r="W54" s="83">
        <v>0.0</v>
      </c>
      <c r="X54" s="83">
        <v>0.0</v>
      </c>
      <c r="Y54" s="83">
        <v>0.0</v>
      </c>
      <c r="Z54" s="83">
        <v>0.0</v>
      </c>
      <c r="AA54" s="83">
        <v>0.0</v>
      </c>
      <c r="AB54" s="83">
        <v>0.0</v>
      </c>
      <c r="AC54" s="83">
        <v>0.0</v>
      </c>
      <c r="AD54" s="83">
        <v>0.0</v>
      </c>
      <c r="AE54" s="83">
        <v>0.0</v>
      </c>
      <c r="AF54" s="83">
        <v>0.0</v>
      </c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69</v>
      </c>
      <c r="B55" s="67" t="s">
        <v>185</v>
      </c>
      <c r="C55" s="67" t="s">
        <v>186</v>
      </c>
      <c r="D55" s="67" t="s">
        <v>299</v>
      </c>
      <c r="E55" s="68" t="s">
        <v>153</v>
      </c>
      <c r="F55" s="69" t="s">
        <v>192</v>
      </c>
      <c r="G55" s="70">
        <v>0.0</v>
      </c>
      <c r="H55" s="87">
        <v>0.0</v>
      </c>
      <c r="I55" s="87">
        <v>0.0</v>
      </c>
      <c r="J55" s="87">
        <v>0.0</v>
      </c>
      <c r="K55" s="87">
        <v>0.0</v>
      </c>
      <c r="L55" s="87">
        <v>0.0</v>
      </c>
      <c r="M55" s="87">
        <v>0.0</v>
      </c>
      <c r="N55" s="87">
        <v>0.0</v>
      </c>
      <c r="O55" s="87">
        <v>0.0</v>
      </c>
      <c r="P55" s="87">
        <v>0.0</v>
      </c>
      <c r="Q55" s="87">
        <v>0.0</v>
      </c>
      <c r="R55" s="87">
        <v>0.0</v>
      </c>
      <c r="S55" s="87">
        <v>0.0</v>
      </c>
      <c r="T55" s="87">
        <v>0.0</v>
      </c>
      <c r="U55" s="87">
        <v>0.0</v>
      </c>
      <c r="V55" s="87">
        <v>0.0</v>
      </c>
      <c r="W55" s="87">
        <v>0.0</v>
      </c>
      <c r="X55" s="87">
        <v>0.0</v>
      </c>
      <c r="Y55" s="87">
        <v>0.0</v>
      </c>
      <c r="Z55" s="87">
        <v>0.0</v>
      </c>
      <c r="AA55" s="87">
        <v>0.0</v>
      </c>
      <c r="AB55" s="87">
        <v>0.0</v>
      </c>
      <c r="AC55" s="87">
        <v>0.0</v>
      </c>
      <c r="AD55" s="87">
        <v>0.0</v>
      </c>
      <c r="AE55" s="87">
        <v>0.0</v>
      </c>
      <c r="AF55" s="87">
        <v>0.0</v>
      </c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69</v>
      </c>
      <c r="B56" s="48" t="s">
        <v>185</v>
      </c>
      <c r="C56" s="48" t="s">
        <v>186</v>
      </c>
      <c r="D56" s="48" t="s">
        <v>217</v>
      </c>
      <c r="E56" s="49" t="s">
        <v>149</v>
      </c>
      <c r="F56" s="50" t="s">
        <v>194</v>
      </c>
      <c r="G56" s="51">
        <v>20.0</v>
      </c>
      <c r="H56" s="52">
        <v>8.0</v>
      </c>
      <c r="I56" s="52">
        <v>8.0</v>
      </c>
      <c r="J56" s="52">
        <v>0.0</v>
      </c>
      <c r="K56" s="52">
        <v>0.0</v>
      </c>
      <c r="L56" s="52">
        <v>0.0</v>
      </c>
      <c r="M56" s="52">
        <v>1.0</v>
      </c>
      <c r="N56" s="52">
        <v>0.0</v>
      </c>
      <c r="O56" s="52">
        <v>1.0</v>
      </c>
      <c r="P56" s="80">
        <v>3.0</v>
      </c>
      <c r="Q56" s="52">
        <v>7.0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81">
        <v>0.0</v>
      </c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55"/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69</v>
      </c>
      <c r="B57" s="59" t="s">
        <v>185</v>
      </c>
      <c r="C57" s="59" t="s">
        <v>186</v>
      </c>
      <c r="D57" s="59" t="s">
        <v>217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3">
        <v>0.0</v>
      </c>
      <c r="Q57" s="83">
        <v>0.0</v>
      </c>
      <c r="R57" s="83">
        <v>0.0</v>
      </c>
      <c r="S57" s="83">
        <v>0.0</v>
      </c>
      <c r="T57" s="83">
        <v>0.0</v>
      </c>
      <c r="U57" s="83">
        <v>0.0</v>
      </c>
      <c r="V57" s="83">
        <v>0.0</v>
      </c>
      <c r="W57" s="83">
        <v>0.0</v>
      </c>
      <c r="X57" s="83">
        <v>0.0</v>
      </c>
      <c r="Y57" s="83">
        <v>0.0</v>
      </c>
      <c r="Z57" s="83">
        <v>0.0</v>
      </c>
      <c r="AA57" s="83">
        <v>0.0</v>
      </c>
      <c r="AB57" s="83">
        <v>0.0</v>
      </c>
      <c r="AC57" s="83">
        <v>0.0</v>
      </c>
      <c r="AD57" s="83">
        <v>0.0</v>
      </c>
      <c r="AE57" s="83">
        <v>0.0</v>
      </c>
      <c r="AF57" s="83">
        <v>0.0</v>
      </c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69</v>
      </c>
      <c r="B58" s="59" t="s">
        <v>185</v>
      </c>
      <c r="C58" s="59" t="s">
        <v>186</v>
      </c>
      <c r="D58" s="59" t="s">
        <v>217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3">
        <v>0.0</v>
      </c>
      <c r="Q58" s="83">
        <v>0.0</v>
      </c>
      <c r="R58" s="83">
        <v>0.0</v>
      </c>
      <c r="S58" s="83">
        <v>0.0</v>
      </c>
      <c r="T58" s="83">
        <v>0.0</v>
      </c>
      <c r="U58" s="83">
        <v>0.0</v>
      </c>
      <c r="V58" s="83">
        <v>0.0</v>
      </c>
      <c r="W58" s="83">
        <v>0.0</v>
      </c>
      <c r="X58" s="83">
        <v>0.0</v>
      </c>
      <c r="Y58" s="83">
        <v>0.0</v>
      </c>
      <c r="Z58" s="83">
        <v>0.0</v>
      </c>
      <c r="AA58" s="83">
        <v>0.0</v>
      </c>
      <c r="AB58" s="83">
        <v>0.0</v>
      </c>
      <c r="AC58" s="83">
        <v>0.0</v>
      </c>
      <c r="AD58" s="83">
        <v>0.0</v>
      </c>
      <c r="AE58" s="83">
        <v>0.0</v>
      </c>
      <c r="AF58" s="83">
        <v>0.0</v>
      </c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69</v>
      </c>
      <c r="B59" s="59" t="s">
        <v>185</v>
      </c>
      <c r="C59" s="59" t="s">
        <v>186</v>
      </c>
      <c r="D59" s="59" t="s">
        <v>217</v>
      </c>
      <c r="E59" s="39" t="s">
        <v>152</v>
      </c>
      <c r="F59" s="60" t="s">
        <v>191</v>
      </c>
      <c r="G59" s="139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3">
        <v>0.0</v>
      </c>
      <c r="Q59" s="83">
        <v>0.0</v>
      </c>
      <c r="R59" s="83">
        <v>0.0</v>
      </c>
      <c r="S59" s="83">
        <v>0.0</v>
      </c>
      <c r="T59" s="83">
        <v>0.0</v>
      </c>
      <c r="U59" s="83">
        <v>0.0</v>
      </c>
      <c r="V59" s="83">
        <v>0.0</v>
      </c>
      <c r="W59" s="83">
        <v>0.0</v>
      </c>
      <c r="X59" s="83">
        <v>0.0</v>
      </c>
      <c r="Y59" s="83">
        <v>0.0</v>
      </c>
      <c r="Z59" s="83">
        <v>0.0</v>
      </c>
      <c r="AA59" s="83">
        <v>0.0</v>
      </c>
      <c r="AB59" s="83">
        <v>0.0</v>
      </c>
      <c r="AC59" s="83">
        <v>0.0</v>
      </c>
      <c r="AD59" s="83">
        <v>0.0</v>
      </c>
      <c r="AE59" s="83">
        <v>0.0</v>
      </c>
      <c r="AF59" s="83">
        <v>0.0</v>
      </c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69</v>
      </c>
      <c r="B60" s="67" t="s">
        <v>185</v>
      </c>
      <c r="C60" s="67" t="s">
        <v>186</v>
      </c>
      <c r="D60" s="67" t="s">
        <v>217</v>
      </c>
      <c r="E60" s="68" t="s">
        <v>153</v>
      </c>
      <c r="F60" s="69" t="s">
        <v>192</v>
      </c>
      <c r="G60" s="70">
        <v>0.0</v>
      </c>
      <c r="H60" s="87">
        <v>0.0</v>
      </c>
      <c r="I60" s="87">
        <v>0.0</v>
      </c>
      <c r="J60" s="87">
        <v>0.0</v>
      </c>
      <c r="K60" s="87">
        <v>0.0</v>
      </c>
      <c r="L60" s="87">
        <v>0.0</v>
      </c>
      <c r="M60" s="87">
        <v>0.0</v>
      </c>
      <c r="N60" s="87">
        <v>0.0</v>
      </c>
      <c r="O60" s="87">
        <v>0.0</v>
      </c>
      <c r="P60" s="87">
        <v>0.0</v>
      </c>
      <c r="Q60" s="87">
        <v>0.0</v>
      </c>
      <c r="R60" s="87">
        <v>0.0</v>
      </c>
      <c r="S60" s="87">
        <v>0.0</v>
      </c>
      <c r="T60" s="87">
        <v>0.0</v>
      </c>
      <c r="U60" s="87">
        <v>0.0</v>
      </c>
      <c r="V60" s="87">
        <v>0.0</v>
      </c>
      <c r="W60" s="87">
        <v>0.0</v>
      </c>
      <c r="X60" s="87">
        <v>0.0</v>
      </c>
      <c r="Y60" s="87">
        <v>0.0</v>
      </c>
      <c r="Z60" s="87">
        <v>0.0</v>
      </c>
      <c r="AA60" s="87">
        <v>0.0</v>
      </c>
      <c r="AB60" s="87">
        <v>0.0</v>
      </c>
      <c r="AC60" s="87">
        <v>0.0</v>
      </c>
      <c r="AD60" s="87">
        <v>0.0</v>
      </c>
      <c r="AE60" s="87">
        <v>0.0</v>
      </c>
      <c r="AF60" s="87">
        <v>0.0</v>
      </c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69</v>
      </c>
      <c r="B61" s="48" t="s">
        <v>185</v>
      </c>
      <c r="C61" s="48" t="s">
        <v>186</v>
      </c>
      <c r="D61" s="48" t="s">
        <v>225</v>
      </c>
      <c r="E61" s="49" t="s">
        <v>149</v>
      </c>
      <c r="F61" s="50" t="s">
        <v>194</v>
      </c>
      <c r="G61" s="51">
        <v>22.0</v>
      </c>
      <c r="H61" s="52">
        <v>14.0</v>
      </c>
      <c r="I61" s="52">
        <v>12.0</v>
      </c>
      <c r="J61" s="52">
        <v>0.0</v>
      </c>
      <c r="K61" s="52">
        <v>0.0</v>
      </c>
      <c r="L61" s="52">
        <v>0.0</v>
      </c>
      <c r="M61" s="52">
        <v>4.0</v>
      </c>
      <c r="N61" s="52">
        <v>0.0</v>
      </c>
      <c r="O61" s="52">
        <v>0.0</v>
      </c>
      <c r="P61" s="80">
        <v>0.0</v>
      </c>
      <c r="Q61" s="52">
        <v>1.0</v>
      </c>
      <c r="R61" s="52">
        <v>1.0</v>
      </c>
      <c r="S61" s="52">
        <v>0.0</v>
      </c>
      <c r="T61" s="81">
        <v>0.0</v>
      </c>
      <c r="U61" s="81">
        <v>0.0</v>
      </c>
      <c r="V61" s="81">
        <v>0.0</v>
      </c>
      <c r="W61" s="81">
        <v>0.0</v>
      </c>
      <c r="X61" s="81">
        <v>0.0</v>
      </c>
      <c r="Y61" s="81">
        <v>0.0</v>
      </c>
      <c r="Z61" s="81">
        <v>0.0</v>
      </c>
      <c r="AA61" s="81">
        <v>2.0</v>
      </c>
      <c r="AB61" s="81">
        <v>0.0</v>
      </c>
      <c r="AC61" s="81">
        <v>0.0</v>
      </c>
      <c r="AD61" s="81">
        <v>0.0</v>
      </c>
      <c r="AE61" s="81">
        <v>0.0</v>
      </c>
      <c r="AF61" s="81">
        <v>0.0</v>
      </c>
      <c r="AG61" s="81" t="s">
        <v>360</v>
      </c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69</v>
      </c>
      <c r="B62" s="59" t="s">
        <v>185</v>
      </c>
      <c r="C62" s="59" t="s">
        <v>186</v>
      </c>
      <c r="D62" s="59" t="s">
        <v>225</v>
      </c>
      <c r="E62" s="39" t="s">
        <v>150</v>
      </c>
      <c r="F62" s="60" t="s">
        <v>195</v>
      </c>
      <c r="G62" s="61">
        <v>0.0</v>
      </c>
      <c r="H62" s="83">
        <v>0.0</v>
      </c>
      <c r="I62" s="83">
        <v>0.0</v>
      </c>
      <c r="J62" s="83">
        <v>0.0</v>
      </c>
      <c r="K62" s="83">
        <v>0.0</v>
      </c>
      <c r="L62" s="83">
        <v>0.0</v>
      </c>
      <c r="M62" s="83">
        <v>0.0</v>
      </c>
      <c r="N62" s="83">
        <v>0.0</v>
      </c>
      <c r="O62" s="83">
        <v>0.0</v>
      </c>
      <c r="P62" s="83">
        <v>0.0</v>
      </c>
      <c r="Q62" s="83">
        <v>0.0</v>
      </c>
      <c r="R62" s="83">
        <v>0.0</v>
      </c>
      <c r="S62" s="83">
        <v>0.0</v>
      </c>
      <c r="T62" s="83">
        <v>0.0</v>
      </c>
      <c r="U62" s="83">
        <v>0.0</v>
      </c>
      <c r="V62" s="83">
        <v>0.0</v>
      </c>
      <c r="W62" s="83">
        <v>0.0</v>
      </c>
      <c r="X62" s="83">
        <v>0.0</v>
      </c>
      <c r="Y62" s="83">
        <v>0.0</v>
      </c>
      <c r="Z62" s="83">
        <v>0.0</v>
      </c>
      <c r="AA62" s="83">
        <v>0.0</v>
      </c>
      <c r="AB62" s="83">
        <v>0.0</v>
      </c>
      <c r="AC62" s="83">
        <v>0.0</v>
      </c>
      <c r="AD62" s="83">
        <v>0.0</v>
      </c>
      <c r="AE62" s="83">
        <v>0.0</v>
      </c>
      <c r="AF62" s="83">
        <v>0.0</v>
      </c>
      <c r="AG62" s="83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69</v>
      </c>
      <c r="B63" s="59" t="s">
        <v>185</v>
      </c>
      <c r="C63" s="59" t="s">
        <v>186</v>
      </c>
      <c r="D63" s="59" t="s">
        <v>225</v>
      </c>
      <c r="E63" s="39" t="s">
        <v>151</v>
      </c>
      <c r="F63" s="60" t="s">
        <v>196</v>
      </c>
      <c r="G63" s="61">
        <v>0.0</v>
      </c>
      <c r="H63" s="83">
        <v>0.0</v>
      </c>
      <c r="I63" s="83">
        <v>0.0</v>
      </c>
      <c r="J63" s="83">
        <v>0.0</v>
      </c>
      <c r="K63" s="83">
        <v>0.0</v>
      </c>
      <c r="L63" s="83">
        <v>0.0</v>
      </c>
      <c r="M63" s="83">
        <v>0.0</v>
      </c>
      <c r="N63" s="83">
        <v>0.0</v>
      </c>
      <c r="O63" s="83">
        <v>0.0</v>
      </c>
      <c r="P63" s="83">
        <v>0.0</v>
      </c>
      <c r="Q63" s="83">
        <v>0.0</v>
      </c>
      <c r="R63" s="83">
        <v>0.0</v>
      </c>
      <c r="S63" s="83">
        <v>0.0</v>
      </c>
      <c r="T63" s="83">
        <v>0.0</v>
      </c>
      <c r="U63" s="83">
        <v>0.0</v>
      </c>
      <c r="V63" s="83">
        <v>0.0</v>
      </c>
      <c r="W63" s="83">
        <v>0.0</v>
      </c>
      <c r="X63" s="83">
        <v>0.0</v>
      </c>
      <c r="Y63" s="83">
        <v>0.0</v>
      </c>
      <c r="Z63" s="83">
        <v>0.0</v>
      </c>
      <c r="AA63" s="83">
        <v>0.0</v>
      </c>
      <c r="AB63" s="83">
        <v>0.0</v>
      </c>
      <c r="AC63" s="83">
        <v>0.0</v>
      </c>
      <c r="AD63" s="83">
        <v>0.0</v>
      </c>
      <c r="AE63" s="83">
        <v>0.0</v>
      </c>
      <c r="AF63" s="83">
        <v>0.0</v>
      </c>
      <c r="AG63" s="83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69</v>
      </c>
      <c r="B64" s="59" t="s">
        <v>185</v>
      </c>
      <c r="C64" s="59" t="s">
        <v>186</v>
      </c>
      <c r="D64" s="59" t="s">
        <v>225</v>
      </c>
      <c r="E64" s="39" t="s">
        <v>152</v>
      </c>
      <c r="F64" s="60" t="s">
        <v>191</v>
      </c>
      <c r="G64" s="61">
        <v>0.0</v>
      </c>
      <c r="H64" s="83">
        <v>0.0</v>
      </c>
      <c r="I64" s="83">
        <v>0.0</v>
      </c>
      <c r="J64" s="83">
        <v>0.0</v>
      </c>
      <c r="K64" s="83">
        <v>0.0</v>
      </c>
      <c r="L64" s="83">
        <v>0.0</v>
      </c>
      <c r="M64" s="83">
        <v>0.0</v>
      </c>
      <c r="N64" s="83">
        <v>0.0</v>
      </c>
      <c r="O64" s="83">
        <v>0.0</v>
      </c>
      <c r="P64" s="83">
        <v>0.0</v>
      </c>
      <c r="Q64" s="83">
        <v>0.0</v>
      </c>
      <c r="R64" s="83">
        <v>0.0</v>
      </c>
      <c r="S64" s="83">
        <v>0.0</v>
      </c>
      <c r="T64" s="83">
        <v>0.0</v>
      </c>
      <c r="U64" s="83">
        <v>0.0</v>
      </c>
      <c r="V64" s="83">
        <v>0.0</v>
      </c>
      <c r="W64" s="83">
        <v>0.0</v>
      </c>
      <c r="X64" s="83">
        <v>0.0</v>
      </c>
      <c r="Y64" s="83">
        <v>0.0</v>
      </c>
      <c r="Z64" s="83">
        <v>0.0</v>
      </c>
      <c r="AA64" s="83">
        <v>0.0</v>
      </c>
      <c r="AB64" s="83">
        <v>0.0</v>
      </c>
      <c r="AC64" s="83">
        <v>0.0</v>
      </c>
      <c r="AD64" s="83">
        <v>0.0</v>
      </c>
      <c r="AE64" s="83">
        <v>0.0</v>
      </c>
      <c r="AF64" s="83">
        <v>0.0</v>
      </c>
      <c r="AG64" s="83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69</v>
      </c>
      <c r="B65" s="67" t="s">
        <v>185</v>
      </c>
      <c r="C65" s="67" t="s">
        <v>186</v>
      </c>
      <c r="D65" s="67" t="s">
        <v>225</v>
      </c>
      <c r="E65" s="68" t="s">
        <v>153</v>
      </c>
      <c r="F65" s="69" t="s">
        <v>192</v>
      </c>
      <c r="G65" s="70">
        <v>0.0</v>
      </c>
      <c r="H65" s="87">
        <v>0.0</v>
      </c>
      <c r="I65" s="87">
        <v>0.0</v>
      </c>
      <c r="J65" s="87">
        <v>0.0</v>
      </c>
      <c r="K65" s="87">
        <v>0.0</v>
      </c>
      <c r="L65" s="87">
        <v>0.0</v>
      </c>
      <c r="M65" s="87">
        <v>0.0</v>
      </c>
      <c r="N65" s="87">
        <v>0.0</v>
      </c>
      <c r="O65" s="87">
        <v>0.0</v>
      </c>
      <c r="P65" s="87">
        <v>0.0</v>
      </c>
      <c r="Q65" s="87">
        <v>0.0</v>
      </c>
      <c r="R65" s="87">
        <v>0.0</v>
      </c>
      <c r="S65" s="87">
        <v>0.0</v>
      </c>
      <c r="T65" s="87">
        <v>0.0</v>
      </c>
      <c r="U65" s="87">
        <v>0.0</v>
      </c>
      <c r="V65" s="87">
        <v>0.0</v>
      </c>
      <c r="W65" s="87">
        <v>0.0</v>
      </c>
      <c r="X65" s="87">
        <v>0.0</v>
      </c>
      <c r="Y65" s="87">
        <v>0.0</v>
      </c>
      <c r="Z65" s="87">
        <v>0.0</v>
      </c>
      <c r="AA65" s="87">
        <v>0.0</v>
      </c>
      <c r="AB65" s="87">
        <v>0.0</v>
      </c>
      <c r="AC65" s="87">
        <v>0.0</v>
      </c>
      <c r="AD65" s="87">
        <v>0.0</v>
      </c>
      <c r="AE65" s="87">
        <v>0.0</v>
      </c>
      <c r="AF65" s="87">
        <v>0.0</v>
      </c>
      <c r="AG65" s="87"/>
      <c r="AH65" s="74" t="str">
        <f t="shared" si="3"/>
        <v>проверка пройдена</v>
      </c>
      <c r="AI65" s="57">
        <f t="shared" si="4"/>
        <v>1</v>
      </c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Первоуральский политехникум" location="61!A1" ref="A3"/>
    <hyperlink display="ГАПОУ СО Первоуральский политехникум" location="61!A1" ref="A10"/>
    <hyperlink display="ГАПОУ СО Первоуральский политехникум" location="61!A1" ref="A11"/>
    <hyperlink display="ГАПОУ СО Первоуральский политехникум" location="61!A1" ref="A12"/>
    <hyperlink display="ГАПОУ СО Первоуральский политехникум" location="61!A1" ref="A13"/>
    <hyperlink display="ГАПОУ СО Первоуральский политехникум" location="61!A1" ref="A14"/>
    <hyperlink display="ГАПОУ СО Первоуральский политехникум" location="61!A1" ref="A15"/>
    <hyperlink display="ГАПОУ СО Первоуральский политехникум" location="61!A1" ref="A16"/>
    <hyperlink display="ГАПОУ СО Первоуральский политехникум" location="61!A1" ref="A17"/>
    <hyperlink display="ГАПОУ СО Первоуральский политехникум" location="61!A1" ref="A18"/>
    <hyperlink display="ГАПОУ СО Первоуральский политехникум" location="61!A1" ref="A19"/>
    <hyperlink display="ГАПОУ СО Первоуральский политехникум" location="61!A1" ref="A20"/>
    <hyperlink display="ГАПОУ СО Первоуральский политехникум" location="61!A1" ref="A21"/>
    <hyperlink display="ГАПОУ СО Первоуральский политехникум" location="61!A1" ref="A22"/>
    <hyperlink display="ГАПОУ СО Первоуральский политехникум" location="61!A1" ref="A23"/>
    <hyperlink display="ГАПОУ СО Первоуральский политехникум" location="61!A1" ref="A24"/>
    <hyperlink display="ГАПОУ СО Первоуральский политехникум" location="61!A1" ref="A25"/>
    <hyperlink display="ГАПОУ СО Первоуральский политехникум" location="61!A1" ref="A26"/>
    <hyperlink display="ГАПОУ СО Первоуральский политехникум" location="61!A1" ref="A27"/>
    <hyperlink display="ГАПОУ СО Первоуральский политехникум" location="61!A1" ref="A28"/>
    <hyperlink display="ГАПОУ СО Первоуральский политехникум" location="61!A1" ref="A29"/>
    <hyperlink display="ГАПОУ СО Первоуральский политехникум" location="61!A1" ref="A30"/>
    <hyperlink display="ГАПОУ СО Первоуральский политехникум" location="61!A1" ref="A31"/>
    <hyperlink display="ГАПОУ СО Первоуральский политехникум" location="61!A1" ref="A32"/>
    <hyperlink display="ГАПОУ СО Первоуральский политехникум" location="61!A1" ref="A33"/>
    <hyperlink display="ГАПОУ СО Первоуральский политехникум" location="61!A1" ref="A34"/>
    <hyperlink display="ГАПОУ СО Первоуральский политехникум" location="61!A1" ref="A35"/>
    <hyperlink display="ГАПОУ СО Первоуральский политехникум" location="61!A1" ref="A36"/>
    <hyperlink display="ГАПОУ СО Первоуральский политехникум" location="61!A1" ref="A37"/>
    <hyperlink display="ГАПОУ СО Первоуральский политехникум" location="61!A1" ref="A38"/>
    <hyperlink display="ГАПОУ СО Первоуральский политехникум" location="61!A1" ref="A39"/>
    <hyperlink display="ГАПОУ СО Первоуральский политехникум" location="61!A1" ref="A40"/>
    <hyperlink display="ГАПОУ СО Первоуральский политехникум" location="61!A1" ref="A41"/>
    <hyperlink display="ГАПОУ СО Первоуральский политехникум" location="61!A1" ref="A42"/>
    <hyperlink display="ГАПОУ СО Первоуральский политехникум" location="61!A1" ref="A43"/>
    <hyperlink display="ГАПОУ СО Первоуральский политехникум" location="61!A1" ref="A44"/>
    <hyperlink display="ГАПОУ СО Первоуральский политехникум" location="61!A1" ref="A45"/>
    <hyperlink display="ГАПОУ СО Первоуральский политехникум" location="61!A1" ref="A46"/>
    <hyperlink display="ГАПОУ СО Первоуральский политехникум" location="61!A1" ref="A47"/>
    <hyperlink display="ГАПОУ СО Первоуральский политехникум" location="61!A1" ref="A48"/>
    <hyperlink display="ГАПОУ СО Первоуральский политехникум" location="61!A1" ref="A49"/>
    <hyperlink display="ГАПОУ СО Первоуральский политехникум" location="61!A1" ref="A50"/>
    <hyperlink display="ГАПОУ СО Первоуральский политехникум" location="61!A1" ref="A51"/>
    <hyperlink display="ГАПОУ СО Первоуральский политехникум" location="61!A1" ref="A52"/>
    <hyperlink display="ГАПОУ СО Первоуральский политехникум" location="61!A1" ref="A53"/>
    <hyperlink display="ГАПОУ СО Первоуральский политехникум" location="61!A1" ref="A54"/>
    <hyperlink display="ГАПОУ СО Первоуральский политехникум" location="61!A1" ref="A55"/>
    <hyperlink display="ГАПОУ СО Первоуральский политехникум" location="61!A1" ref="A56"/>
    <hyperlink display="ГАПОУ СО Первоуральский политехникум" location="61!A1" ref="A57"/>
    <hyperlink display="ГАПОУ СО Первоуральский политехникум" location="61!A1" ref="A58"/>
    <hyperlink display="ГАПОУ СО Первоуральский политехникум" location="61!A1" ref="A59"/>
    <hyperlink display="ГАПОУ СО Первоуральский политехникум" location="61!A1" ref="A60"/>
    <hyperlink display="ГАПОУ СО Первоуральский политехникум" location="61!A1" ref="A61"/>
    <hyperlink display="ГАПОУ СО Первоуральский политехникум" location="61!A1" ref="A62"/>
    <hyperlink display="ГАПОУ СО Первоуральский политехникум" location="61!A1" ref="A63"/>
    <hyperlink display="ГАПОУ СО Первоуральский политехникум" location="61!A1" ref="A64"/>
    <hyperlink display="ГАПОУ СО Первоуральский политехникум" location="61!A1" ref="A65"/>
  </hyperlinks>
  <printOptions/>
  <pageMargins bottom="0.75" footer="0.0" header="0.0" left="0.25" right="0.25" top="0.75"/>
  <pageSetup paperSize="9" scale="68"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68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68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224</v>
      </c>
      <c r="H10" s="44">
        <f t="shared" si="2"/>
        <v>104</v>
      </c>
      <c r="I10" s="44">
        <f t="shared" si="2"/>
        <v>95</v>
      </c>
      <c r="J10" s="44">
        <f t="shared" si="2"/>
        <v>95</v>
      </c>
      <c r="K10" s="44">
        <f t="shared" si="2"/>
        <v>0</v>
      </c>
      <c r="L10" s="44">
        <f t="shared" si="2"/>
        <v>0</v>
      </c>
      <c r="M10" s="44">
        <f t="shared" si="2"/>
        <v>14</v>
      </c>
      <c r="N10" s="44">
        <f t="shared" si="2"/>
        <v>105</v>
      </c>
      <c r="O10" s="44">
        <f t="shared" si="2"/>
        <v>0</v>
      </c>
      <c r="P10" s="44">
        <f t="shared" si="2"/>
        <v>0</v>
      </c>
      <c r="Q10" s="44">
        <f t="shared" si="2"/>
        <v>1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COUNTIF(AI11:AI45,"2")</f>
        <v>0</v>
      </c>
    </row>
    <row r="11" ht="14.25" customHeight="1">
      <c r="A11" s="79" t="s">
        <v>68</v>
      </c>
      <c r="B11" s="48" t="s">
        <v>185</v>
      </c>
      <c r="C11" s="48" t="s">
        <v>186</v>
      </c>
      <c r="D11" s="48" t="s">
        <v>362</v>
      </c>
      <c r="E11" s="49" t="s">
        <v>149</v>
      </c>
      <c r="F11" s="50" t="s">
        <v>188</v>
      </c>
      <c r="G11" s="51">
        <v>11.0</v>
      </c>
      <c r="H11" s="150">
        <v>5.0</v>
      </c>
      <c r="I11" s="150">
        <v>3.0</v>
      </c>
      <c r="J11" s="151">
        <f>I11</f>
        <v>3</v>
      </c>
      <c r="K11" s="151"/>
      <c r="L11" s="151"/>
      <c r="M11" s="150">
        <v>5.0</v>
      </c>
      <c r="N11" s="150">
        <v>1.0</v>
      </c>
      <c r="O11" s="151"/>
      <c r="P11" s="152"/>
      <c r="Q11" s="151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68</v>
      </c>
      <c r="B12" s="59" t="s">
        <v>185</v>
      </c>
      <c r="C12" s="59" t="s">
        <v>186</v>
      </c>
      <c r="D12" s="59" t="s">
        <v>362</v>
      </c>
      <c r="E12" s="39" t="s">
        <v>150</v>
      </c>
      <c r="F12" s="60" t="s">
        <v>189</v>
      </c>
      <c r="G12" s="61">
        <v>0.0</v>
      </c>
      <c r="H12" s="143"/>
      <c r="I12" s="143"/>
      <c r="J12" s="143"/>
      <c r="K12" s="143"/>
      <c r="L12" s="143"/>
      <c r="M12" s="143"/>
      <c r="N12" s="143"/>
      <c r="O12" s="143"/>
      <c r="P12" s="144"/>
      <c r="Q12" s="143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68</v>
      </c>
      <c r="B13" s="59" t="s">
        <v>185</v>
      </c>
      <c r="C13" s="59" t="s">
        <v>186</v>
      </c>
      <c r="D13" s="59" t="s">
        <v>362</v>
      </c>
      <c r="E13" s="39" t="s">
        <v>151</v>
      </c>
      <c r="F13" s="60" t="s">
        <v>190</v>
      </c>
      <c r="G13" s="61">
        <v>0.0</v>
      </c>
      <c r="H13" s="143"/>
      <c r="I13" s="143"/>
      <c r="J13" s="143"/>
      <c r="K13" s="143"/>
      <c r="L13" s="143"/>
      <c r="M13" s="143"/>
      <c r="N13" s="143"/>
      <c r="O13" s="143"/>
      <c r="P13" s="144"/>
      <c r="Q13" s="143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68</v>
      </c>
      <c r="B14" s="59" t="s">
        <v>185</v>
      </c>
      <c r="C14" s="59" t="s">
        <v>186</v>
      </c>
      <c r="D14" s="59" t="s">
        <v>362</v>
      </c>
      <c r="E14" s="39" t="s">
        <v>152</v>
      </c>
      <c r="F14" s="60" t="s">
        <v>191</v>
      </c>
      <c r="G14" s="61">
        <v>0.0</v>
      </c>
      <c r="H14" s="143"/>
      <c r="I14" s="143"/>
      <c r="J14" s="143"/>
      <c r="K14" s="143"/>
      <c r="L14" s="143"/>
      <c r="M14" s="143"/>
      <c r="N14" s="143"/>
      <c r="O14" s="143"/>
      <c r="P14" s="144"/>
      <c r="Q14" s="143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68</v>
      </c>
      <c r="B15" s="67" t="s">
        <v>185</v>
      </c>
      <c r="C15" s="67" t="s">
        <v>186</v>
      </c>
      <c r="D15" s="67" t="s">
        <v>362</v>
      </c>
      <c r="E15" s="68" t="s">
        <v>153</v>
      </c>
      <c r="F15" s="69" t="s">
        <v>192</v>
      </c>
      <c r="G15" s="70">
        <v>0.0</v>
      </c>
      <c r="H15" s="147"/>
      <c r="I15" s="147"/>
      <c r="J15" s="147"/>
      <c r="K15" s="147"/>
      <c r="L15" s="147"/>
      <c r="M15" s="147"/>
      <c r="N15" s="147"/>
      <c r="O15" s="147"/>
      <c r="P15" s="148"/>
      <c r="Q15" s="147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68</v>
      </c>
      <c r="B16" s="48" t="s">
        <v>185</v>
      </c>
      <c r="C16" s="48" t="s">
        <v>186</v>
      </c>
      <c r="D16" s="48" t="s">
        <v>282</v>
      </c>
      <c r="E16" s="49" t="s">
        <v>149</v>
      </c>
      <c r="F16" s="50" t="s">
        <v>194</v>
      </c>
      <c r="G16" s="51">
        <v>15.0</v>
      </c>
      <c r="H16" s="150">
        <v>8.0</v>
      </c>
      <c r="I16" s="150">
        <v>7.0</v>
      </c>
      <c r="J16" s="151">
        <f>I16</f>
        <v>7</v>
      </c>
      <c r="K16" s="151"/>
      <c r="L16" s="151"/>
      <c r="M16" s="150"/>
      <c r="N16" s="150">
        <v>6.0</v>
      </c>
      <c r="O16" s="151"/>
      <c r="P16" s="152"/>
      <c r="Q16" s="151">
        <v>1.0</v>
      </c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68</v>
      </c>
      <c r="B17" s="59" t="s">
        <v>185</v>
      </c>
      <c r="C17" s="59" t="s">
        <v>186</v>
      </c>
      <c r="D17" s="59" t="s">
        <v>282</v>
      </c>
      <c r="E17" s="39" t="s">
        <v>150</v>
      </c>
      <c r="F17" s="60" t="s">
        <v>195</v>
      </c>
      <c r="G17" s="61">
        <v>0.0</v>
      </c>
      <c r="H17" s="143"/>
      <c r="I17" s="143"/>
      <c r="J17" s="143"/>
      <c r="K17" s="143"/>
      <c r="L17" s="143"/>
      <c r="M17" s="143"/>
      <c r="N17" s="143"/>
      <c r="O17" s="143"/>
      <c r="P17" s="144"/>
      <c r="Q17" s="143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68</v>
      </c>
      <c r="B18" s="59" t="s">
        <v>185</v>
      </c>
      <c r="C18" s="59" t="s">
        <v>186</v>
      </c>
      <c r="D18" s="59" t="s">
        <v>282</v>
      </c>
      <c r="E18" s="39" t="s">
        <v>151</v>
      </c>
      <c r="F18" s="60" t="s">
        <v>196</v>
      </c>
      <c r="G18" s="61">
        <v>0.0</v>
      </c>
      <c r="H18" s="143"/>
      <c r="I18" s="143"/>
      <c r="J18" s="143"/>
      <c r="K18" s="143"/>
      <c r="L18" s="143"/>
      <c r="M18" s="143"/>
      <c r="N18" s="143"/>
      <c r="O18" s="143"/>
      <c r="P18" s="144"/>
      <c r="Q18" s="143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68</v>
      </c>
      <c r="B19" s="59" t="s">
        <v>185</v>
      </c>
      <c r="C19" s="59" t="s">
        <v>186</v>
      </c>
      <c r="D19" s="59" t="s">
        <v>282</v>
      </c>
      <c r="E19" s="39" t="s">
        <v>152</v>
      </c>
      <c r="F19" s="60" t="s">
        <v>191</v>
      </c>
      <c r="G19" s="61">
        <v>0.0</v>
      </c>
      <c r="H19" s="143"/>
      <c r="I19" s="143"/>
      <c r="J19" s="143"/>
      <c r="K19" s="143"/>
      <c r="L19" s="143"/>
      <c r="M19" s="143"/>
      <c r="N19" s="143"/>
      <c r="O19" s="143"/>
      <c r="P19" s="144"/>
      <c r="Q19" s="143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68</v>
      </c>
      <c r="B20" s="67" t="s">
        <v>185</v>
      </c>
      <c r="C20" s="67" t="s">
        <v>186</v>
      </c>
      <c r="D20" s="67" t="s">
        <v>282</v>
      </c>
      <c r="E20" s="68" t="s">
        <v>153</v>
      </c>
      <c r="F20" s="69" t="s">
        <v>192</v>
      </c>
      <c r="G20" s="70">
        <v>0.0</v>
      </c>
      <c r="H20" s="147"/>
      <c r="I20" s="147"/>
      <c r="J20" s="147"/>
      <c r="K20" s="147"/>
      <c r="L20" s="147"/>
      <c r="M20" s="147"/>
      <c r="N20" s="147"/>
      <c r="O20" s="147"/>
      <c r="P20" s="148"/>
      <c r="Q20" s="147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68</v>
      </c>
      <c r="B21" s="48" t="s">
        <v>185</v>
      </c>
      <c r="C21" s="48" t="s">
        <v>186</v>
      </c>
      <c r="D21" s="48" t="s">
        <v>199</v>
      </c>
      <c r="E21" s="49" t="s">
        <v>149</v>
      </c>
      <c r="F21" s="50" t="s">
        <v>194</v>
      </c>
      <c r="G21" s="51">
        <v>46.0</v>
      </c>
      <c r="H21" s="150">
        <v>19.0</v>
      </c>
      <c r="I21" s="150">
        <v>18.0</v>
      </c>
      <c r="J21" s="151">
        <f>I21</f>
        <v>18</v>
      </c>
      <c r="K21" s="151"/>
      <c r="L21" s="151"/>
      <c r="M21" s="150"/>
      <c r="N21" s="150">
        <v>27.0</v>
      </c>
      <c r="O21" s="151"/>
      <c r="P21" s="152"/>
      <c r="Q21" s="151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68</v>
      </c>
      <c r="B22" s="59" t="s">
        <v>185</v>
      </c>
      <c r="C22" s="59" t="s">
        <v>186</v>
      </c>
      <c r="D22" s="59" t="s">
        <v>199</v>
      </c>
      <c r="E22" s="39" t="s">
        <v>150</v>
      </c>
      <c r="F22" s="60" t="s">
        <v>195</v>
      </c>
      <c r="G22" s="61">
        <v>1.0</v>
      </c>
      <c r="H22" s="143">
        <v>1.0</v>
      </c>
      <c r="I22" s="143"/>
      <c r="J22" s="143"/>
      <c r="K22" s="143"/>
      <c r="L22" s="143"/>
      <c r="M22" s="143"/>
      <c r="N22" s="143"/>
      <c r="O22" s="143"/>
      <c r="P22" s="144"/>
      <c r="Q22" s="143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68</v>
      </c>
      <c r="B23" s="59" t="s">
        <v>185</v>
      </c>
      <c r="C23" s="59" t="s">
        <v>186</v>
      </c>
      <c r="D23" s="59" t="s">
        <v>199</v>
      </c>
      <c r="E23" s="39" t="s">
        <v>151</v>
      </c>
      <c r="F23" s="60" t="s">
        <v>196</v>
      </c>
      <c r="G23" s="61">
        <v>1.0</v>
      </c>
      <c r="H23" s="143">
        <v>1.0</v>
      </c>
      <c r="I23" s="143"/>
      <c r="J23" s="143"/>
      <c r="K23" s="143"/>
      <c r="L23" s="143"/>
      <c r="M23" s="143"/>
      <c r="N23" s="143"/>
      <c r="O23" s="143"/>
      <c r="P23" s="144"/>
      <c r="Q23" s="143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68</v>
      </c>
      <c r="B24" s="59" t="s">
        <v>185</v>
      </c>
      <c r="C24" s="59" t="s">
        <v>186</v>
      </c>
      <c r="D24" s="59" t="s">
        <v>199</v>
      </c>
      <c r="E24" s="39" t="s">
        <v>152</v>
      </c>
      <c r="F24" s="60" t="s">
        <v>191</v>
      </c>
      <c r="G24" s="61">
        <v>0.0</v>
      </c>
      <c r="H24" s="143"/>
      <c r="I24" s="143"/>
      <c r="J24" s="143"/>
      <c r="K24" s="143"/>
      <c r="L24" s="143"/>
      <c r="M24" s="143"/>
      <c r="N24" s="143"/>
      <c r="O24" s="143"/>
      <c r="P24" s="144"/>
      <c r="Q24" s="143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68</v>
      </c>
      <c r="B25" s="67" t="s">
        <v>185</v>
      </c>
      <c r="C25" s="67" t="s">
        <v>186</v>
      </c>
      <c r="D25" s="67" t="s">
        <v>199</v>
      </c>
      <c r="E25" s="68" t="s">
        <v>153</v>
      </c>
      <c r="F25" s="69" t="s">
        <v>192</v>
      </c>
      <c r="G25" s="70">
        <v>23.0</v>
      </c>
      <c r="H25" s="147">
        <v>8.0</v>
      </c>
      <c r="I25" s="147">
        <v>8.0</v>
      </c>
      <c r="J25" s="147">
        <f t="shared" ref="J25:J26" si="5">I25</f>
        <v>8</v>
      </c>
      <c r="K25" s="147"/>
      <c r="L25" s="147"/>
      <c r="M25" s="147"/>
      <c r="N25" s="147">
        <v>15.0</v>
      </c>
      <c r="O25" s="147"/>
      <c r="P25" s="148"/>
      <c r="Q25" s="147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68</v>
      </c>
      <c r="B26" s="48" t="s">
        <v>185</v>
      </c>
      <c r="C26" s="48" t="s">
        <v>186</v>
      </c>
      <c r="D26" s="48" t="s">
        <v>259</v>
      </c>
      <c r="E26" s="49" t="s">
        <v>149</v>
      </c>
      <c r="F26" s="50" t="s">
        <v>194</v>
      </c>
      <c r="G26" s="51">
        <v>36.0</v>
      </c>
      <c r="H26" s="150">
        <v>14.0</v>
      </c>
      <c r="I26" s="150">
        <v>13.0</v>
      </c>
      <c r="J26" s="151">
        <f t="shared" si="5"/>
        <v>13</v>
      </c>
      <c r="K26" s="151"/>
      <c r="L26" s="151"/>
      <c r="M26" s="150"/>
      <c r="N26" s="150">
        <v>22.0</v>
      </c>
      <c r="O26" s="151"/>
      <c r="P26" s="152"/>
      <c r="Q26" s="151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68</v>
      </c>
      <c r="B27" s="59" t="s">
        <v>185</v>
      </c>
      <c r="C27" s="59" t="s">
        <v>186</v>
      </c>
      <c r="D27" s="59" t="s">
        <v>259</v>
      </c>
      <c r="E27" s="39" t="s">
        <v>150</v>
      </c>
      <c r="F27" s="60" t="s">
        <v>195</v>
      </c>
      <c r="G27" s="61">
        <v>0.0</v>
      </c>
      <c r="H27" s="143"/>
      <c r="I27" s="143"/>
      <c r="J27" s="143"/>
      <c r="K27" s="143"/>
      <c r="L27" s="143"/>
      <c r="M27" s="143"/>
      <c r="N27" s="143"/>
      <c r="O27" s="143"/>
      <c r="P27" s="144"/>
      <c r="Q27" s="143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68</v>
      </c>
      <c r="B28" s="59" t="s">
        <v>185</v>
      </c>
      <c r="C28" s="59" t="s">
        <v>186</v>
      </c>
      <c r="D28" s="59" t="s">
        <v>259</v>
      </c>
      <c r="E28" s="39" t="s">
        <v>151</v>
      </c>
      <c r="F28" s="60" t="s">
        <v>196</v>
      </c>
      <c r="G28" s="61">
        <v>0.0</v>
      </c>
      <c r="H28" s="143"/>
      <c r="I28" s="143"/>
      <c r="J28" s="143"/>
      <c r="K28" s="143"/>
      <c r="L28" s="143"/>
      <c r="M28" s="143"/>
      <c r="N28" s="143"/>
      <c r="O28" s="143"/>
      <c r="P28" s="144"/>
      <c r="Q28" s="143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68</v>
      </c>
      <c r="B29" s="59" t="s">
        <v>185</v>
      </c>
      <c r="C29" s="59" t="s">
        <v>186</v>
      </c>
      <c r="D29" s="59" t="s">
        <v>259</v>
      </c>
      <c r="E29" s="39" t="s">
        <v>152</v>
      </c>
      <c r="F29" s="60" t="s">
        <v>191</v>
      </c>
      <c r="G29" s="61">
        <v>0.0</v>
      </c>
      <c r="H29" s="143"/>
      <c r="I29" s="143"/>
      <c r="J29" s="143"/>
      <c r="K29" s="143"/>
      <c r="L29" s="143"/>
      <c r="M29" s="143"/>
      <c r="N29" s="143"/>
      <c r="O29" s="143"/>
      <c r="P29" s="144"/>
      <c r="Q29" s="143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68</v>
      </c>
      <c r="B30" s="67" t="s">
        <v>185</v>
      </c>
      <c r="C30" s="67" t="s">
        <v>186</v>
      </c>
      <c r="D30" s="67" t="s">
        <v>259</v>
      </c>
      <c r="E30" s="68" t="s">
        <v>153</v>
      </c>
      <c r="F30" s="69" t="s">
        <v>192</v>
      </c>
      <c r="G30" s="70">
        <v>26.0</v>
      </c>
      <c r="H30" s="147">
        <v>10.0</v>
      </c>
      <c r="I30" s="147">
        <v>9.0</v>
      </c>
      <c r="J30" s="147">
        <f t="shared" ref="J30:J31" si="6">I30</f>
        <v>9</v>
      </c>
      <c r="K30" s="147"/>
      <c r="L30" s="147"/>
      <c r="M30" s="147"/>
      <c r="N30" s="147">
        <v>16.0</v>
      </c>
      <c r="O30" s="147"/>
      <c r="P30" s="148"/>
      <c r="Q30" s="147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68</v>
      </c>
      <c r="B31" s="48" t="s">
        <v>185</v>
      </c>
      <c r="C31" s="48" t="s">
        <v>186</v>
      </c>
      <c r="D31" s="48" t="s">
        <v>200</v>
      </c>
      <c r="E31" s="49" t="s">
        <v>149</v>
      </c>
      <c r="F31" s="50" t="s">
        <v>194</v>
      </c>
      <c r="G31" s="51">
        <v>37.0</v>
      </c>
      <c r="H31" s="150">
        <v>18.0</v>
      </c>
      <c r="I31" s="150">
        <v>18.0</v>
      </c>
      <c r="J31" s="151">
        <f t="shared" si="6"/>
        <v>18</v>
      </c>
      <c r="K31" s="151"/>
      <c r="L31" s="151"/>
      <c r="M31" s="150"/>
      <c r="N31" s="150">
        <v>19.0</v>
      </c>
      <c r="O31" s="151"/>
      <c r="P31" s="152"/>
      <c r="Q31" s="151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68</v>
      </c>
      <c r="B32" s="59" t="s">
        <v>185</v>
      </c>
      <c r="C32" s="59" t="s">
        <v>186</v>
      </c>
      <c r="D32" s="59" t="s">
        <v>200</v>
      </c>
      <c r="E32" s="39" t="s">
        <v>150</v>
      </c>
      <c r="F32" s="60" t="s">
        <v>195</v>
      </c>
      <c r="G32" s="61">
        <v>0.0</v>
      </c>
      <c r="H32" s="143"/>
      <c r="I32" s="143"/>
      <c r="J32" s="143"/>
      <c r="K32" s="143"/>
      <c r="L32" s="143"/>
      <c r="M32" s="143"/>
      <c r="N32" s="143"/>
      <c r="O32" s="143"/>
      <c r="P32" s="144"/>
      <c r="Q32" s="143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68</v>
      </c>
      <c r="B33" s="59" t="s">
        <v>185</v>
      </c>
      <c r="C33" s="59" t="s">
        <v>186</v>
      </c>
      <c r="D33" s="59" t="s">
        <v>200</v>
      </c>
      <c r="E33" s="39" t="s">
        <v>151</v>
      </c>
      <c r="F33" s="60" t="s">
        <v>196</v>
      </c>
      <c r="G33" s="61">
        <v>0.0</v>
      </c>
      <c r="H33" s="143"/>
      <c r="I33" s="143"/>
      <c r="J33" s="143"/>
      <c r="K33" s="143"/>
      <c r="L33" s="143"/>
      <c r="M33" s="143"/>
      <c r="N33" s="143"/>
      <c r="O33" s="143"/>
      <c r="P33" s="144"/>
      <c r="Q33" s="143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68</v>
      </c>
      <c r="B34" s="59" t="s">
        <v>185</v>
      </c>
      <c r="C34" s="59" t="s">
        <v>186</v>
      </c>
      <c r="D34" s="59" t="s">
        <v>200</v>
      </c>
      <c r="E34" s="39" t="s">
        <v>152</v>
      </c>
      <c r="F34" s="60" t="s">
        <v>191</v>
      </c>
      <c r="G34" s="61">
        <v>0.0</v>
      </c>
      <c r="H34" s="143"/>
      <c r="I34" s="143"/>
      <c r="J34" s="143"/>
      <c r="K34" s="143"/>
      <c r="L34" s="143"/>
      <c r="M34" s="143"/>
      <c r="N34" s="143"/>
      <c r="O34" s="143"/>
      <c r="P34" s="144"/>
      <c r="Q34" s="143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68</v>
      </c>
      <c r="B35" s="67" t="s">
        <v>185</v>
      </c>
      <c r="C35" s="67" t="s">
        <v>186</v>
      </c>
      <c r="D35" s="67" t="s">
        <v>200</v>
      </c>
      <c r="E35" s="68" t="s">
        <v>153</v>
      </c>
      <c r="F35" s="69" t="s">
        <v>192</v>
      </c>
      <c r="G35" s="70">
        <v>21.0</v>
      </c>
      <c r="H35" s="147">
        <v>15.0</v>
      </c>
      <c r="I35" s="147">
        <v>15.0</v>
      </c>
      <c r="J35" s="147">
        <f t="shared" ref="J35:J36" si="7">I35</f>
        <v>15</v>
      </c>
      <c r="K35" s="147"/>
      <c r="L35" s="147"/>
      <c r="M35" s="147"/>
      <c r="N35" s="147">
        <v>6.0</v>
      </c>
      <c r="O35" s="147"/>
      <c r="P35" s="148"/>
      <c r="Q35" s="147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68</v>
      </c>
      <c r="B36" s="48" t="s">
        <v>185</v>
      </c>
      <c r="C36" s="48" t="s">
        <v>186</v>
      </c>
      <c r="D36" s="48" t="s">
        <v>247</v>
      </c>
      <c r="E36" s="49" t="s">
        <v>149</v>
      </c>
      <c r="F36" s="50" t="s">
        <v>194</v>
      </c>
      <c r="G36" s="51">
        <v>48.0</v>
      </c>
      <c r="H36" s="150">
        <v>29.0</v>
      </c>
      <c r="I36" s="150">
        <v>27.0</v>
      </c>
      <c r="J36" s="151">
        <f t="shared" si="7"/>
        <v>27</v>
      </c>
      <c r="K36" s="151"/>
      <c r="L36" s="151"/>
      <c r="M36" s="150"/>
      <c r="N36" s="150">
        <v>19.0</v>
      </c>
      <c r="O36" s="151"/>
      <c r="P36" s="152"/>
      <c r="Q36" s="151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68</v>
      </c>
      <c r="B37" s="59" t="s">
        <v>185</v>
      </c>
      <c r="C37" s="59" t="s">
        <v>186</v>
      </c>
      <c r="D37" s="59" t="s">
        <v>247</v>
      </c>
      <c r="E37" s="39" t="s">
        <v>150</v>
      </c>
      <c r="F37" s="60" t="s">
        <v>195</v>
      </c>
      <c r="G37" s="61">
        <v>0.0</v>
      </c>
      <c r="H37" s="143"/>
      <c r="I37" s="143"/>
      <c r="J37" s="143"/>
      <c r="K37" s="143"/>
      <c r="L37" s="143"/>
      <c r="M37" s="143"/>
      <c r="N37" s="143"/>
      <c r="O37" s="143"/>
      <c r="P37" s="144"/>
      <c r="Q37" s="143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68</v>
      </c>
      <c r="B38" s="59" t="s">
        <v>185</v>
      </c>
      <c r="C38" s="59" t="s">
        <v>186</v>
      </c>
      <c r="D38" s="59" t="s">
        <v>247</v>
      </c>
      <c r="E38" s="39" t="s">
        <v>151</v>
      </c>
      <c r="F38" s="60" t="s">
        <v>196</v>
      </c>
      <c r="G38" s="61">
        <v>0.0</v>
      </c>
      <c r="H38" s="143"/>
      <c r="I38" s="143"/>
      <c r="J38" s="143"/>
      <c r="K38" s="143"/>
      <c r="L38" s="143"/>
      <c r="M38" s="143"/>
      <c r="N38" s="143"/>
      <c r="O38" s="143"/>
      <c r="P38" s="144"/>
      <c r="Q38" s="143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68</v>
      </c>
      <c r="B39" s="59" t="s">
        <v>185</v>
      </c>
      <c r="C39" s="59" t="s">
        <v>186</v>
      </c>
      <c r="D39" s="59" t="s">
        <v>247</v>
      </c>
      <c r="E39" s="39" t="s">
        <v>152</v>
      </c>
      <c r="F39" s="60" t="s">
        <v>191</v>
      </c>
      <c r="G39" s="61">
        <v>0.0</v>
      </c>
      <c r="H39" s="143"/>
      <c r="I39" s="143"/>
      <c r="J39" s="143"/>
      <c r="K39" s="143"/>
      <c r="L39" s="143"/>
      <c r="M39" s="143"/>
      <c r="N39" s="143"/>
      <c r="O39" s="143"/>
      <c r="P39" s="144"/>
      <c r="Q39" s="143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68</v>
      </c>
      <c r="B40" s="67" t="s">
        <v>185</v>
      </c>
      <c r="C40" s="67" t="s">
        <v>186</v>
      </c>
      <c r="D40" s="67" t="s">
        <v>247</v>
      </c>
      <c r="E40" s="68" t="s">
        <v>153</v>
      </c>
      <c r="F40" s="69" t="s">
        <v>192</v>
      </c>
      <c r="G40" s="70">
        <v>23.0</v>
      </c>
      <c r="H40" s="147">
        <v>10.0</v>
      </c>
      <c r="I40" s="147">
        <v>10.0</v>
      </c>
      <c r="J40" s="147">
        <f t="shared" ref="J40:J41" si="8">I40</f>
        <v>10</v>
      </c>
      <c r="K40" s="147"/>
      <c r="L40" s="147"/>
      <c r="M40" s="147"/>
      <c r="N40" s="147">
        <v>13.0</v>
      </c>
      <c r="O40" s="147"/>
      <c r="P40" s="148"/>
      <c r="Q40" s="147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68</v>
      </c>
      <c r="B41" s="48" t="s">
        <v>185</v>
      </c>
      <c r="C41" s="48" t="s">
        <v>186</v>
      </c>
      <c r="D41" s="48" t="s">
        <v>287</v>
      </c>
      <c r="E41" s="49" t="s">
        <v>149</v>
      </c>
      <c r="F41" s="50" t="s">
        <v>194</v>
      </c>
      <c r="G41" s="51">
        <v>31.0</v>
      </c>
      <c r="H41" s="150">
        <v>11.0</v>
      </c>
      <c r="I41" s="150">
        <v>9.0</v>
      </c>
      <c r="J41" s="151">
        <f t="shared" si="8"/>
        <v>9</v>
      </c>
      <c r="K41" s="151"/>
      <c r="L41" s="151"/>
      <c r="M41" s="150">
        <v>9.0</v>
      </c>
      <c r="N41" s="150">
        <v>11.0</v>
      </c>
      <c r="O41" s="151"/>
      <c r="P41" s="152"/>
      <c r="Q41" s="151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68</v>
      </c>
      <c r="B42" s="59" t="s">
        <v>185</v>
      </c>
      <c r="C42" s="59" t="s">
        <v>186</v>
      </c>
      <c r="D42" s="59" t="s">
        <v>287</v>
      </c>
      <c r="E42" s="39" t="s">
        <v>150</v>
      </c>
      <c r="F42" s="60" t="s">
        <v>195</v>
      </c>
      <c r="G42" s="61">
        <v>0.0</v>
      </c>
      <c r="H42" s="143"/>
      <c r="I42" s="143"/>
      <c r="J42" s="143"/>
      <c r="K42" s="143"/>
      <c r="L42" s="143"/>
      <c r="M42" s="143"/>
      <c r="N42" s="143"/>
      <c r="O42" s="143"/>
      <c r="P42" s="144"/>
      <c r="Q42" s="143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68</v>
      </c>
      <c r="B43" s="59" t="s">
        <v>185</v>
      </c>
      <c r="C43" s="59" t="s">
        <v>186</v>
      </c>
      <c r="D43" s="59" t="s">
        <v>287</v>
      </c>
      <c r="E43" s="39" t="s">
        <v>151</v>
      </c>
      <c r="F43" s="60" t="s">
        <v>196</v>
      </c>
      <c r="G43" s="61">
        <v>0.0</v>
      </c>
      <c r="H43" s="143"/>
      <c r="I43" s="143"/>
      <c r="J43" s="143"/>
      <c r="K43" s="143"/>
      <c r="L43" s="143"/>
      <c r="M43" s="143"/>
      <c r="N43" s="143"/>
      <c r="O43" s="143"/>
      <c r="P43" s="144"/>
      <c r="Q43" s="143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68</v>
      </c>
      <c r="B44" s="59" t="s">
        <v>185</v>
      </c>
      <c r="C44" s="59" t="s">
        <v>186</v>
      </c>
      <c r="D44" s="59" t="s">
        <v>287</v>
      </c>
      <c r="E44" s="39" t="s">
        <v>152</v>
      </c>
      <c r="F44" s="60" t="s">
        <v>191</v>
      </c>
      <c r="G44" s="61">
        <v>0.0</v>
      </c>
      <c r="H44" s="143"/>
      <c r="I44" s="143"/>
      <c r="J44" s="143"/>
      <c r="K44" s="143"/>
      <c r="L44" s="143"/>
      <c r="M44" s="143"/>
      <c r="N44" s="143"/>
      <c r="O44" s="143"/>
      <c r="P44" s="144"/>
      <c r="Q44" s="143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68</v>
      </c>
      <c r="B45" s="67" t="s">
        <v>185</v>
      </c>
      <c r="C45" s="67" t="s">
        <v>186</v>
      </c>
      <c r="D45" s="67" t="s">
        <v>287</v>
      </c>
      <c r="E45" s="68" t="s">
        <v>153</v>
      </c>
      <c r="F45" s="69" t="s">
        <v>192</v>
      </c>
      <c r="G45" s="70">
        <v>0.0</v>
      </c>
      <c r="H45" s="147"/>
      <c r="I45" s="147"/>
      <c r="J45" s="147"/>
      <c r="K45" s="147"/>
      <c r="L45" s="147"/>
      <c r="M45" s="147"/>
      <c r="N45" s="147"/>
      <c r="O45" s="147"/>
      <c r="P45" s="148"/>
      <c r="Q45" s="147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Первоуральский металлургический колледж" location="60!A1" ref="A3"/>
    <hyperlink display="ГАПОУ СО Первоуральский металлургический колледж" location="60!A1" ref="A10"/>
    <hyperlink display="ГАПОУ СО Первоуральский металлургический колледж" location="60!A1" ref="A11"/>
    <hyperlink display="ГАПОУ СО Первоуральский металлургический колледж" location="60!A1" ref="A12"/>
    <hyperlink display="ГАПОУ СО Первоуральский металлургический колледж" location="60!A1" ref="A13"/>
    <hyperlink display="ГАПОУ СО Первоуральский металлургический колледж" location="60!A1" ref="A14"/>
    <hyperlink display="ГАПОУ СО Первоуральский металлургический колледж" location="60!A1" ref="A15"/>
    <hyperlink display="ГАПОУ СО Первоуральский металлургический колледж" location="60!A1" ref="A16"/>
    <hyperlink display="ГАПОУ СО Первоуральский металлургический колледж" location="60!A1" ref="A17"/>
    <hyperlink display="ГАПОУ СО Первоуральский металлургический колледж" location="60!A1" ref="A18"/>
    <hyperlink display="ГАПОУ СО Первоуральский металлургический колледж" location="60!A1" ref="A19"/>
    <hyperlink display="ГАПОУ СО Первоуральский металлургический колледж" location="60!A1" ref="A20"/>
    <hyperlink display="ГАПОУ СО Первоуральский металлургический колледж" location="60!A1" ref="A21"/>
    <hyperlink display="ГАПОУ СО Первоуральский металлургический колледж" location="60!A1" ref="A22"/>
    <hyperlink display="ГАПОУ СО Первоуральский металлургический колледж" location="60!A1" ref="A23"/>
    <hyperlink display="ГАПОУ СО Первоуральский металлургический колледж" location="60!A1" ref="A24"/>
    <hyperlink display="ГАПОУ СО Первоуральский металлургический колледж" location="60!A1" ref="A25"/>
    <hyperlink display="ГАПОУ СО Первоуральский металлургический колледж" location="60!A1" ref="A26"/>
    <hyperlink display="ГАПОУ СО Первоуральский металлургический колледж" location="60!A1" ref="A27"/>
    <hyperlink display="ГАПОУ СО Первоуральский металлургический колледж" location="60!A1" ref="A28"/>
    <hyperlink display="ГАПОУ СО Первоуральский металлургический колледж" location="60!A1" ref="A29"/>
    <hyperlink display="ГАПОУ СО Первоуральский металлургический колледж" location="60!A1" ref="A30"/>
    <hyperlink display="ГАПОУ СО Первоуральский металлургический колледж" location="60!A1" ref="A31"/>
    <hyperlink display="ГАПОУ СО Первоуральский металлургический колледж" location="60!A1" ref="A32"/>
    <hyperlink display="ГАПОУ СО Первоуральский металлургический колледж" location="60!A1" ref="A33"/>
    <hyperlink display="ГАПОУ СО Первоуральский металлургический колледж" location="60!A1" ref="A34"/>
    <hyperlink display="ГАПОУ СО Первоуральский металлургический колледж" location="60!A1" ref="A35"/>
    <hyperlink display="ГАПОУ СО Первоуральский металлургический колледж" location="60!A1" ref="A36"/>
    <hyperlink display="ГАПОУ СО Первоуральский металлургический колледж" location="60!A1" ref="A37"/>
    <hyperlink display="ГАПОУ СО Первоуральский металлургический колледж" location="60!A1" ref="A38"/>
    <hyperlink display="ГАПОУ СО Первоуральский металлургический колледж" location="60!A1" ref="A39"/>
    <hyperlink display="ГАПОУ СО Первоуральский металлургический колледж" location="60!A1" ref="A40"/>
    <hyperlink display="ГАПОУ СО Первоуральский металлургический колледж" location="60!A1" ref="A41"/>
    <hyperlink display="ГАПОУ СО Первоуральский металлургический колледж" location="60!A1" ref="A42"/>
    <hyperlink display="ГАПОУ СО Первоуральский металлургический колледж" location="60!A1" ref="A43"/>
    <hyperlink display="ГАПОУ СО Первоуральский металлургический колледж" location="60!A1" ref="A44"/>
    <hyperlink display="ГАПОУ СО Первоуральский металлургический колледж" location="60!A1" ref="A45"/>
  </hyperlinks>
  <printOptions/>
  <pageMargins bottom="0.75" footer="0.0" header="0.0" left="0.7" right="0.7" top="0.75"/>
  <pageSetup paperSize="9"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140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6</v>
      </c>
    </row>
    <row r="11" ht="14.25" customHeight="1">
      <c r="A11" s="79" t="s">
        <v>70</v>
      </c>
      <c r="B11" s="48" t="s">
        <v>185</v>
      </c>
      <c r="C11" s="48" t="s">
        <v>186</v>
      </c>
      <c r="D11" s="48" t="s">
        <v>199</v>
      </c>
      <c r="E11" s="49" t="s">
        <v>149</v>
      </c>
      <c r="F11" s="50" t="s">
        <v>188</v>
      </c>
      <c r="G11" s="51">
        <v>29.0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0" si="4">IF(AH11="проверка пройдена",1,2)</f>
        <v>2</v>
      </c>
    </row>
    <row r="12" ht="14.25" customHeight="1">
      <c r="A12" s="82" t="s">
        <v>70</v>
      </c>
      <c r="B12" s="59" t="s">
        <v>185</v>
      </c>
      <c r="C12" s="59" t="s">
        <v>186</v>
      </c>
      <c r="D12" s="59" t="s">
        <v>199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70</v>
      </c>
      <c r="B13" s="59" t="s">
        <v>185</v>
      </c>
      <c r="C13" s="59" t="s">
        <v>186</v>
      </c>
      <c r="D13" s="59" t="s">
        <v>199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70</v>
      </c>
      <c r="B14" s="59" t="s">
        <v>185</v>
      </c>
      <c r="C14" s="59" t="s">
        <v>186</v>
      </c>
      <c r="D14" s="59" t="s">
        <v>199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70</v>
      </c>
      <c r="B15" s="67" t="s">
        <v>185</v>
      </c>
      <c r="C15" s="67" t="s">
        <v>186</v>
      </c>
      <c r="D15" s="67" t="s">
        <v>199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70</v>
      </c>
      <c r="B16" s="48" t="s">
        <v>185</v>
      </c>
      <c r="C16" s="48" t="s">
        <v>186</v>
      </c>
      <c r="D16" s="48" t="s">
        <v>363</v>
      </c>
      <c r="E16" s="49" t="s">
        <v>149</v>
      </c>
      <c r="F16" s="50" t="s">
        <v>194</v>
      </c>
      <c r="G16" s="51">
        <v>17.0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70</v>
      </c>
      <c r="B17" s="59" t="s">
        <v>185</v>
      </c>
      <c r="C17" s="59" t="s">
        <v>186</v>
      </c>
      <c r="D17" s="59" t="s">
        <v>363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70</v>
      </c>
      <c r="B18" s="59" t="s">
        <v>185</v>
      </c>
      <c r="C18" s="59" t="s">
        <v>186</v>
      </c>
      <c r="D18" s="59" t="s">
        <v>363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70</v>
      </c>
      <c r="B19" s="59" t="s">
        <v>185</v>
      </c>
      <c r="C19" s="59" t="s">
        <v>186</v>
      </c>
      <c r="D19" s="59" t="s">
        <v>363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70</v>
      </c>
      <c r="B20" s="67" t="s">
        <v>185</v>
      </c>
      <c r="C20" s="67" t="s">
        <v>186</v>
      </c>
      <c r="D20" s="67" t="s">
        <v>363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70</v>
      </c>
      <c r="B21" s="48" t="s">
        <v>185</v>
      </c>
      <c r="C21" s="48" t="s">
        <v>186</v>
      </c>
      <c r="D21" s="48" t="s">
        <v>259</v>
      </c>
      <c r="E21" s="49" t="s">
        <v>149</v>
      </c>
      <c r="F21" s="50" t="s">
        <v>194</v>
      </c>
      <c r="G21" s="51">
        <v>26.0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70</v>
      </c>
      <c r="B22" s="59" t="s">
        <v>185</v>
      </c>
      <c r="C22" s="59" t="s">
        <v>186</v>
      </c>
      <c r="D22" s="59" t="s">
        <v>259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70</v>
      </c>
      <c r="B23" s="59" t="s">
        <v>185</v>
      </c>
      <c r="C23" s="59" t="s">
        <v>186</v>
      </c>
      <c r="D23" s="59" t="s">
        <v>259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70</v>
      </c>
      <c r="B24" s="59" t="s">
        <v>185</v>
      </c>
      <c r="C24" s="59" t="s">
        <v>186</v>
      </c>
      <c r="D24" s="59" t="s">
        <v>259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70</v>
      </c>
      <c r="B25" s="67" t="s">
        <v>185</v>
      </c>
      <c r="C25" s="67" t="s">
        <v>186</v>
      </c>
      <c r="D25" s="67" t="s">
        <v>259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70</v>
      </c>
      <c r="B26" s="48" t="s">
        <v>185</v>
      </c>
      <c r="C26" s="48" t="s">
        <v>186</v>
      </c>
      <c r="D26" s="48" t="s">
        <v>364</v>
      </c>
      <c r="E26" s="49" t="s">
        <v>149</v>
      </c>
      <c r="F26" s="50" t="s">
        <v>194</v>
      </c>
      <c r="G26" s="51">
        <v>24.0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70</v>
      </c>
      <c r="B27" s="59" t="s">
        <v>185</v>
      </c>
      <c r="C27" s="59" t="s">
        <v>186</v>
      </c>
      <c r="D27" s="59" t="s">
        <v>364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70</v>
      </c>
      <c r="B28" s="59" t="s">
        <v>185</v>
      </c>
      <c r="C28" s="59" t="s">
        <v>186</v>
      </c>
      <c r="D28" s="59" t="s">
        <v>364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70</v>
      </c>
      <c r="B29" s="59" t="s">
        <v>185</v>
      </c>
      <c r="C29" s="59" t="s">
        <v>186</v>
      </c>
      <c r="D29" s="59" t="s">
        <v>364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70</v>
      </c>
      <c r="B30" s="67" t="s">
        <v>185</v>
      </c>
      <c r="C30" s="67" t="s">
        <v>186</v>
      </c>
      <c r="D30" s="67" t="s">
        <v>364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70</v>
      </c>
      <c r="B31" s="48" t="s">
        <v>185</v>
      </c>
      <c r="C31" s="48" t="s">
        <v>186</v>
      </c>
      <c r="D31" s="48" t="s">
        <v>247</v>
      </c>
      <c r="E31" s="49" t="s">
        <v>149</v>
      </c>
      <c r="F31" s="50" t="s">
        <v>194</v>
      </c>
      <c r="G31" s="51">
        <v>25.0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70</v>
      </c>
      <c r="B32" s="59" t="s">
        <v>185</v>
      </c>
      <c r="C32" s="59" t="s">
        <v>186</v>
      </c>
      <c r="D32" s="59" t="s">
        <v>247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70</v>
      </c>
      <c r="B33" s="59" t="s">
        <v>185</v>
      </c>
      <c r="C33" s="59" t="s">
        <v>186</v>
      </c>
      <c r="D33" s="59" t="s">
        <v>247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70</v>
      </c>
      <c r="B34" s="59" t="s">
        <v>185</v>
      </c>
      <c r="C34" s="59" t="s">
        <v>186</v>
      </c>
      <c r="D34" s="59" t="s">
        <v>247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70</v>
      </c>
      <c r="B35" s="67" t="s">
        <v>185</v>
      </c>
      <c r="C35" s="67" t="s">
        <v>186</v>
      </c>
      <c r="D35" s="67" t="s">
        <v>247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70</v>
      </c>
      <c r="B36" s="48" t="s">
        <v>185</v>
      </c>
      <c r="C36" s="48" t="s">
        <v>186</v>
      </c>
      <c r="D36" s="48" t="s">
        <v>229</v>
      </c>
      <c r="E36" s="49" t="s">
        <v>149</v>
      </c>
      <c r="F36" s="50" t="s">
        <v>194</v>
      </c>
      <c r="G36" s="51">
        <v>19.0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70</v>
      </c>
      <c r="B37" s="59" t="s">
        <v>185</v>
      </c>
      <c r="C37" s="59" t="s">
        <v>186</v>
      </c>
      <c r="D37" s="59" t="s">
        <v>229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70</v>
      </c>
      <c r="B38" s="59" t="s">
        <v>185</v>
      </c>
      <c r="C38" s="59" t="s">
        <v>186</v>
      </c>
      <c r="D38" s="59" t="s">
        <v>229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70</v>
      </c>
      <c r="B39" s="59" t="s">
        <v>185</v>
      </c>
      <c r="C39" s="59" t="s">
        <v>186</v>
      </c>
      <c r="D39" s="59" t="s">
        <v>229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70</v>
      </c>
      <c r="B40" s="67" t="s">
        <v>185</v>
      </c>
      <c r="C40" s="67" t="s">
        <v>186</v>
      </c>
      <c r="D40" s="67" t="s">
        <v>229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Полевской многопрофильный техникум им. В.И. Назарова" location="62!A1" ref="A3"/>
    <hyperlink display="ГАПОУ СО Полевской многопрофильный техникум им. В.И. Назарова" location="62!A1" ref="A10"/>
    <hyperlink display="ГАПОУ СО Полевской многопрофильный техникум им. В.И. Назарова" location="62!A1" ref="A11"/>
    <hyperlink display="ГАПОУ СО Полевской многопрофильный техникум им. В.И. Назарова" location="62!A1" ref="A12"/>
    <hyperlink display="ГАПОУ СО Полевской многопрофильный техникум им. В.И. Назарова" location="62!A1" ref="A13"/>
    <hyperlink display="ГАПОУ СО Полевской многопрофильный техникум им. В.И. Назарова" location="62!A1" ref="A14"/>
    <hyperlink display="ГАПОУ СО Полевской многопрофильный техникум им. В.И. Назарова" location="62!A1" ref="A15"/>
    <hyperlink display="ГАПОУ СО Полевской многопрофильный техникум им. В.И. Назарова" location="62!A1" ref="A16"/>
    <hyperlink display="ГАПОУ СО Полевской многопрофильный техникум им. В.И. Назарова" location="62!A1" ref="A17"/>
    <hyperlink display="ГАПОУ СО Полевской многопрофильный техникум им. В.И. Назарова" location="62!A1" ref="A18"/>
    <hyperlink display="ГАПОУ СО Полевской многопрофильный техникум им. В.И. Назарова" location="62!A1" ref="A19"/>
    <hyperlink display="ГАПОУ СО Полевской многопрофильный техникум им. В.И. Назарова" location="62!A1" ref="A20"/>
    <hyperlink display="ГАПОУ СО Полевской многопрофильный техникум им. В.И. Назарова" location="62!A1" ref="A21"/>
    <hyperlink display="ГАПОУ СО Полевской многопрофильный техникум им. В.И. Назарова" location="62!A1" ref="A22"/>
    <hyperlink display="ГАПОУ СО Полевской многопрофильный техникум им. В.И. Назарова" location="62!A1" ref="A23"/>
    <hyperlink display="ГАПОУ СО Полевской многопрофильный техникум им. В.И. Назарова" location="62!A1" ref="A24"/>
    <hyperlink display="ГАПОУ СО Полевской многопрофильный техникум им. В.И. Назарова" location="62!A1" ref="A25"/>
    <hyperlink display="ГАПОУ СО Полевской многопрофильный техникум им. В.И. Назарова" location="62!A1" ref="A26"/>
    <hyperlink display="ГАПОУ СО Полевской многопрофильный техникум им. В.И. Назарова" location="62!A1" ref="A27"/>
    <hyperlink display="ГАПОУ СО Полевской многопрофильный техникум им. В.И. Назарова" location="62!A1" ref="A28"/>
    <hyperlink display="ГАПОУ СО Полевской многопрофильный техникум им. В.И. Назарова" location="62!A1" ref="A29"/>
    <hyperlink display="ГАПОУ СО Полевской многопрофильный техникум им. В.И. Назарова" location="62!A1" ref="A30"/>
    <hyperlink display="ГАПОУ СО Полевской многопрофильный техникум им. В.И. Назарова" location="62!A1" ref="A31"/>
    <hyperlink display="ГАПОУ СО Полевской многопрофильный техникум им. В.И. Назарова" location="62!A1" ref="A32"/>
    <hyperlink display="ГАПОУ СО Полевской многопрофильный техникум им. В.И. Назарова" location="62!A1" ref="A33"/>
    <hyperlink display="ГАПОУ СО Полевской многопрофильный техникум им. В.И. Назарова" location="62!A1" ref="A34"/>
    <hyperlink display="ГАПОУ СО Полевской многопрофильный техникум им. В.И. Назарова" location="62!A1" ref="A35"/>
    <hyperlink display="ГАПОУ СО Полевской многопрофильный техникум им. В.И. Назарова" location="62!A1" ref="A36"/>
    <hyperlink display="ГАПОУ СО Полевской многопрофильный техникум им. В.И. Назарова" location="62!A1" ref="A37"/>
    <hyperlink display="ГАПОУ СО Полевской многопрофильный техникум им. В.И. Назарова" location="62!A1" ref="A38"/>
    <hyperlink display="ГАПОУ СО Полевской многопрофильный техникум им. В.И. Назарова" location="62!A1" ref="A39"/>
    <hyperlink display="ГАПОУ СО Полевской многопрофильный техникум им. В.И. Назарова" location="62!A1" ref="A40"/>
  </hyperlinks>
  <printOptions/>
  <pageMargins bottom="0.75" footer="0.0" header="0.0" left="0.7" right="0.7" top="0.75"/>
  <pageSetup fitToHeight="0"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>SUM(G11,G16,G21)</f>
        <v>76</v>
      </c>
      <c r="H10" s="99">
        <v>18.0</v>
      </c>
      <c r="I10" s="44">
        <f t="shared" ref="I10:AF10" si="2">SUM(I11,I16,I21)</f>
        <v>37</v>
      </c>
      <c r="J10" s="44">
        <f t="shared" si="2"/>
        <v>12</v>
      </c>
      <c r="K10" s="44">
        <f t="shared" si="2"/>
        <v>0</v>
      </c>
      <c r="L10" s="44">
        <f t="shared" si="2"/>
        <v>0</v>
      </c>
      <c r="M10" s="44">
        <f t="shared" si="2"/>
        <v>5</v>
      </c>
      <c r="N10" s="44">
        <f t="shared" si="2"/>
        <v>9</v>
      </c>
      <c r="O10" s="44">
        <f t="shared" si="2"/>
        <v>6</v>
      </c>
      <c r="P10" s="44">
        <f t="shared" si="2"/>
        <v>0</v>
      </c>
      <c r="Q10" s="44">
        <f t="shared" si="2"/>
        <v>4</v>
      </c>
      <c r="R10" s="44">
        <f t="shared" si="2"/>
        <v>2</v>
      </c>
      <c r="S10" s="44">
        <f t="shared" si="2"/>
        <v>3</v>
      </c>
      <c r="T10" s="44">
        <f t="shared" si="2"/>
        <v>1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COUNTIF(AI11:AI25,"2")</f>
        <v>0</v>
      </c>
    </row>
    <row r="11" ht="14.25" customHeight="1">
      <c r="A11" s="79" t="s">
        <v>71</v>
      </c>
      <c r="B11" s="48" t="s">
        <v>185</v>
      </c>
      <c r="C11" s="48" t="s">
        <v>186</v>
      </c>
      <c r="D11" s="48" t="s">
        <v>365</v>
      </c>
      <c r="E11" s="49" t="s">
        <v>149</v>
      </c>
      <c r="F11" s="50" t="s">
        <v>188</v>
      </c>
      <c r="G11" s="51">
        <v>23.0</v>
      </c>
      <c r="H11" s="52">
        <v>14.0</v>
      </c>
      <c r="I11" s="52">
        <v>9.0</v>
      </c>
      <c r="J11" s="52">
        <v>0.0</v>
      </c>
      <c r="K11" s="52">
        <v>0.0</v>
      </c>
      <c r="L11" s="52">
        <v>0.0</v>
      </c>
      <c r="M11" s="52">
        <v>0.0</v>
      </c>
      <c r="N11" s="52">
        <v>2.0</v>
      </c>
      <c r="O11" s="52">
        <v>0.0</v>
      </c>
      <c r="P11" s="159" t="s">
        <v>366</v>
      </c>
      <c r="Q11" s="52">
        <v>4.0</v>
      </c>
      <c r="R11" s="52">
        <v>1.0</v>
      </c>
      <c r="S11" s="52">
        <v>1.0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5" si="4">IF(AH11="проверка пройдена",1,2)</f>
        <v>1</v>
      </c>
    </row>
    <row r="12" ht="14.25" customHeight="1">
      <c r="A12" s="82" t="s">
        <v>71</v>
      </c>
      <c r="B12" s="59" t="s">
        <v>185</v>
      </c>
      <c r="C12" s="59" t="s">
        <v>186</v>
      </c>
      <c r="D12" s="59" t="s">
        <v>365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71</v>
      </c>
      <c r="B13" s="59" t="s">
        <v>185</v>
      </c>
      <c r="C13" s="59" t="s">
        <v>186</v>
      </c>
      <c r="D13" s="59" t="s">
        <v>365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71</v>
      </c>
      <c r="B14" s="59" t="s">
        <v>185</v>
      </c>
      <c r="C14" s="59" t="s">
        <v>186</v>
      </c>
      <c r="D14" s="59" t="s">
        <v>365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71</v>
      </c>
      <c r="B15" s="67" t="s">
        <v>185</v>
      </c>
      <c r="C15" s="67" t="s">
        <v>186</v>
      </c>
      <c r="D15" s="67" t="s">
        <v>365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71</v>
      </c>
      <c r="B16" s="48" t="s">
        <v>185</v>
      </c>
      <c r="C16" s="48" t="s">
        <v>186</v>
      </c>
      <c r="D16" s="48" t="s">
        <v>200</v>
      </c>
      <c r="E16" s="49" t="s">
        <v>149</v>
      </c>
      <c r="F16" s="50" t="s">
        <v>194</v>
      </c>
      <c r="G16" s="51">
        <v>34.0</v>
      </c>
      <c r="H16" s="52">
        <v>16.0</v>
      </c>
      <c r="I16" s="52">
        <v>14.0</v>
      </c>
      <c r="J16" s="52">
        <v>12.0</v>
      </c>
      <c r="K16" s="52">
        <v>0.0</v>
      </c>
      <c r="L16" s="52">
        <v>0.0</v>
      </c>
      <c r="M16" s="52">
        <v>3.0</v>
      </c>
      <c r="N16" s="52">
        <v>7.0</v>
      </c>
      <c r="O16" s="52">
        <v>6.0</v>
      </c>
      <c r="P16" s="80">
        <v>0.0</v>
      </c>
      <c r="Q16" s="52">
        <v>0.0</v>
      </c>
      <c r="R16" s="52">
        <v>1.0</v>
      </c>
      <c r="S16" s="52">
        <v>0.0</v>
      </c>
      <c r="T16" s="81">
        <v>1.0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71</v>
      </c>
      <c r="B17" s="59" t="s">
        <v>185</v>
      </c>
      <c r="C17" s="59" t="s">
        <v>186</v>
      </c>
      <c r="D17" s="59" t="s">
        <v>200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71</v>
      </c>
      <c r="B18" s="59" t="s">
        <v>185</v>
      </c>
      <c r="C18" s="59" t="s">
        <v>186</v>
      </c>
      <c r="D18" s="59" t="s">
        <v>200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71</v>
      </c>
      <c r="B19" s="59" t="s">
        <v>185</v>
      </c>
      <c r="C19" s="59" t="s">
        <v>186</v>
      </c>
      <c r="D19" s="59" t="s">
        <v>200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71</v>
      </c>
      <c r="B20" s="67" t="s">
        <v>185</v>
      </c>
      <c r="C20" s="67" t="s">
        <v>186</v>
      </c>
      <c r="D20" s="67" t="s">
        <v>200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71</v>
      </c>
      <c r="B21" s="48" t="s">
        <v>185</v>
      </c>
      <c r="C21" s="48" t="s">
        <v>186</v>
      </c>
      <c r="D21" s="48" t="s">
        <v>201</v>
      </c>
      <c r="E21" s="49" t="s">
        <v>149</v>
      </c>
      <c r="F21" s="50" t="s">
        <v>194</v>
      </c>
      <c r="G21" s="51">
        <v>19.0</v>
      </c>
      <c r="H21" s="52">
        <v>15.0</v>
      </c>
      <c r="I21" s="52">
        <v>14.0</v>
      </c>
      <c r="J21" s="52">
        <v>0.0</v>
      </c>
      <c r="K21" s="52">
        <v>0.0</v>
      </c>
      <c r="L21" s="52">
        <v>0.0</v>
      </c>
      <c r="M21" s="52">
        <v>2.0</v>
      </c>
      <c r="N21" s="52">
        <v>0.0</v>
      </c>
      <c r="O21" s="52">
        <v>0.0</v>
      </c>
      <c r="P21" s="80">
        <v>0.0</v>
      </c>
      <c r="Q21" s="52">
        <v>0.0</v>
      </c>
      <c r="R21" s="52">
        <v>0.0</v>
      </c>
      <c r="S21" s="52">
        <v>2.0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 t="s">
        <v>367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71</v>
      </c>
      <c r="B22" s="59" t="s">
        <v>185</v>
      </c>
      <c r="C22" s="59" t="s">
        <v>186</v>
      </c>
      <c r="D22" s="59" t="s">
        <v>201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71</v>
      </c>
      <c r="B23" s="59" t="s">
        <v>185</v>
      </c>
      <c r="C23" s="59" t="s">
        <v>186</v>
      </c>
      <c r="D23" s="59" t="s">
        <v>201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71</v>
      </c>
      <c r="B24" s="59" t="s">
        <v>185</v>
      </c>
      <c r="C24" s="59" t="s">
        <v>186</v>
      </c>
      <c r="D24" s="59" t="s">
        <v>201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71</v>
      </c>
      <c r="B25" s="67" t="s">
        <v>185</v>
      </c>
      <c r="C25" s="67" t="s">
        <v>186</v>
      </c>
      <c r="D25" s="67" t="s">
        <v>201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Полипрофильный техникум им. О.В. Терешкина" location="63!A1" ref="A3"/>
    <hyperlink display="ГАПОУ СО Полипрофильный техникум им. О.В. Терешкина" location="63!A1" ref="A10"/>
    <hyperlink display="ГАПОУ СО Полипрофильный техникум им. О.В. Терешкина" location="63!A1" ref="A11"/>
    <hyperlink display="ГАПОУ СО Полипрофильный техникум им. О.В. Терешкина" location="63!A1" ref="A12"/>
    <hyperlink display="ГАПОУ СО Полипрофильный техникум им. О.В. Терешкина" location="63!A1" ref="A13"/>
    <hyperlink display="ГАПОУ СО Полипрофильный техникум им. О.В. Терешкина" location="63!A1" ref="A14"/>
    <hyperlink display="ГАПОУ СО Полипрофильный техникум им. О.В. Терешкина" location="63!A1" ref="A15"/>
    <hyperlink display="ГАПОУ СО Полипрофильный техникум им. О.В. Терешкина" location="63!A1" ref="A16"/>
    <hyperlink display="ГАПОУ СО Полипрофильный техникум им. О.В. Терешкина" location="63!A1" ref="A17"/>
    <hyperlink display="ГАПОУ СО Полипрофильный техникум им. О.В. Терешкина" location="63!A1" ref="A18"/>
    <hyperlink display="ГАПОУ СО Полипрофильный техникум им. О.В. Терешкина" location="63!A1" ref="A19"/>
    <hyperlink display="ГАПОУ СО Полипрофильный техникум им. О.В. Терешкина" location="63!A1" ref="A20"/>
    <hyperlink display="ГАПОУ СО Полипрофильный техникум им. О.В. Терешкина" location="63!A1" ref="A21"/>
    <hyperlink display="ГАПОУ СО Полипрофильный техникум им. О.В. Терешкина" location="63!A1" ref="A22"/>
    <hyperlink display="ГАПОУ СО Полипрофильный техникум им. О.В. Терешкина" location="63!A1" ref="A23"/>
    <hyperlink display="ГАПОУ СО Полипрофильный техникум им. О.В. Терешкина" location="63!A1" ref="A24"/>
    <hyperlink display="ГАПОУ СО Полипрофильный техникум им. О.В. Терешкина" location="63!A1" ref="A25"/>
  </hyperlinks>
  <printOptions/>
  <pageMargins bottom="0.75" footer="0.0" header="0.0" left="0.7" right="0.7" top="0.75"/>
  <pageSetup orientation="landscape" paperHeight="8.5in" paperWidth="11in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127</v>
      </c>
      <c r="H10" s="44">
        <f t="shared" si="2"/>
        <v>66</v>
      </c>
      <c r="I10" s="44">
        <f t="shared" si="2"/>
        <v>66</v>
      </c>
      <c r="J10" s="44">
        <f t="shared" si="2"/>
        <v>66</v>
      </c>
      <c r="K10" s="44">
        <f t="shared" si="2"/>
        <v>0</v>
      </c>
      <c r="L10" s="44">
        <f t="shared" si="2"/>
        <v>0</v>
      </c>
      <c r="M10" s="44">
        <f t="shared" si="2"/>
        <v>20</v>
      </c>
      <c r="N10" s="44">
        <f t="shared" si="2"/>
        <v>34</v>
      </c>
      <c r="O10" s="44">
        <f t="shared" si="2"/>
        <v>0</v>
      </c>
      <c r="P10" s="44">
        <f t="shared" si="2"/>
        <v>7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COUNTIF(AI11:AI45,"2")</f>
        <v>0</v>
      </c>
    </row>
    <row r="11" ht="14.25" customHeight="1">
      <c r="A11" s="79" t="s">
        <v>72</v>
      </c>
      <c r="B11" s="48" t="s">
        <v>185</v>
      </c>
      <c r="C11" s="48" t="s">
        <v>186</v>
      </c>
      <c r="D11" s="48" t="s">
        <v>233</v>
      </c>
      <c r="E11" s="49" t="s">
        <v>149</v>
      </c>
      <c r="F11" s="50" t="s">
        <v>188</v>
      </c>
      <c r="G11" s="51">
        <v>14.0</v>
      </c>
      <c r="H11" s="52">
        <v>7.0</v>
      </c>
      <c r="I11" s="52">
        <v>7.0</v>
      </c>
      <c r="J11" s="52">
        <v>7.0</v>
      </c>
      <c r="K11" s="52">
        <v>0.0</v>
      </c>
      <c r="L11" s="52">
        <v>0.0</v>
      </c>
      <c r="M11" s="52">
        <v>2.0</v>
      </c>
      <c r="N11" s="52">
        <v>5.0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72</v>
      </c>
      <c r="B12" s="59" t="s">
        <v>185</v>
      </c>
      <c r="C12" s="59" t="s">
        <v>186</v>
      </c>
      <c r="D12" s="59" t="s">
        <v>233</v>
      </c>
      <c r="E12" s="39" t="s">
        <v>150</v>
      </c>
      <c r="F12" s="60" t="s">
        <v>189</v>
      </c>
      <c r="G12" s="61">
        <v>0.0</v>
      </c>
      <c r="H12" s="83">
        <v>0.0</v>
      </c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72</v>
      </c>
      <c r="B13" s="59" t="s">
        <v>185</v>
      </c>
      <c r="C13" s="59" t="s">
        <v>186</v>
      </c>
      <c r="D13" s="59" t="s">
        <v>233</v>
      </c>
      <c r="E13" s="39" t="s">
        <v>151</v>
      </c>
      <c r="F13" s="60" t="s">
        <v>190</v>
      </c>
      <c r="G13" s="61">
        <v>0.0</v>
      </c>
      <c r="H13" s="83">
        <v>0.0</v>
      </c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72</v>
      </c>
      <c r="B14" s="59" t="s">
        <v>185</v>
      </c>
      <c r="C14" s="59" t="s">
        <v>186</v>
      </c>
      <c r="D14" s="59" t="s">
        <v>233</v>
      </c>
      <c r="E14" s="39" t="s">
        <v>152</v>
      </c>
      <c r="F14" s="60" t="s">
        <v>191</v>
      </c>
      <c r="G14" s="61">
        <v>0.0</v>
      </c>
      <c r="H14" s="83">
        <v>0.0</v>
      </c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72</v>
      </c>
      <c r="B15" s="67" t="s">
        <v>185</v>
      </c>
      <c r="C15" s="67" t="s">
        <v>186</v>
      </c>
      <c r="D15" s="67" t="s">
        <v>233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72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17.0</v>
      </c>
      <c r="H16" s="52">
        <v>8.0</v>
      </c>
      <c r="I16" s="52">
        <v>8.0</v>
      </c>
      <c r="J16" s="52">
        <v>8.0</v>
      </c>
      <c r="K16" s="52">
        <v>0.0</v>
      </c>
      <c r="L16" s="52">
        <v>0.0</v>
      </c>
      <c r="M16" s="52">
        <v>1.0</v>
      </c>
      <c r="N16" s="52">
        <v>8.0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72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>
        <v>0.0</v>
      </c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72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>
        <v>0.0</v>
      </c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72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>
        <v>0.0</v>
      </c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72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72</v>
      </c>
      <c r="B21" s="48" t="s">
        <v>185</v>
      </c>
      <c r="C21" s="48" t="s">
        <v>186</v>
      </c>
      <c r="D21" s="48" t="s">
        <v>237</v>
      </c>
      <c r="E21" s="49" t="s">
        <v>149</v>
      </c>
      <c r="F21" s="50" t="s">
        <v>194</v>
      </c>
      <c r="G21" s="51">
        <v>12.0</v>
      </c>
      <c r="H21" s="52">
        <v>6.0</v>
      </c>
      <c r="I21" s="52">
        <v>6.0</v>
      </c>
      <c r="J21" s="52">
        <v>6.0</v>
      </c>
      <c r="K21" s="52">
        <v>0.0</v>
      </c>
      <c r="L21" s="52">
        <v>0.0</v>
      </c>
      <c r="M21" s="52">
        <v>1.0</v>
      </c>
      <c r="N21" s="52">
        <v>5.0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72</v>
      </c>
      <c r="B22" s="59" t="s">
        <v>185</v>
      </c>
      <c r="C22" s="59" t="s">
        <v>186</v>
      </c>
      <c r="D22" s="59" t="s">
        <v>237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72</v>
      </c>
      <c r="B23" s="59" t="s">
        <v>185</v>
      </c>
      <c r="C23" s="59" t="s">
        <v>186</v>
      </c>
      <c r="D23" s="59" t="s">
        <v>237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72</v>
      </c>
      <c r="B24" s="59" t="s">
        <v>185</v>
      </c>
      <c r="C24" s="59" t="s">
        <v>186</v>
      </c>
      <c r="D24" s="59" t="s">
        <v>237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72</v>
      </c>
      <c r="B25" s="67" t="s">
        <v>185</v>
      </c>
      <c r="C25" s="67" t="s">
        <v>186</v>
      </c>
      <c r="D25" s="67" t="s">
        <v>237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72</v>
      </c>
      <c r="B26" s="48" t="s">
        <v>185</v>
      </c>
      <c r="C26" s="48" t="s">
        <v>186</v>
      </c>
      <c r="D26" s="48" t="s">
        <v>203</v>
      </c>
      <c r="E26" s="49" t="s">
        <v>149</v>
      </c>
      <c r="F26" s="50" t="s">
        <v>194</v>
      </c>
      <c r="G26" s="51">
        <v>19.0</v>
      </c>
      <c r="H26" s="52">
        <v>11.0</v>
      </c>
      <c r="I26" s="52">
        <v>11.0</v>
      </c>
      <c r="J26" s="52">
        <v>11.0</v>
      </c>
      <c r="K26" s="52">
        <v>0.0</v>
      </c>
      <c r="L26" s="52">
        <v>0.0</v>
      </c>
      <c r="M26" s="52">
        <v>3.0</v>
      </c>
      <c r="N26" s="52">
        <v>5.0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72</v>
      </c>
      <c r="B27" s="59" t="s">
        <v>185</v>
      </c>
      <c r="C27" s="59" t="s">
        <v>186</v>
      </c>
      <c r="D27" s="59" t="s">
        <v>203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72</v>
      </c>
      <c r="B28" s="59" t="s">
        <v>185</v>
      </c>
      <c r="C28" s="59" t="s">
        <v>186</v>
      </c>
      <c r="D28" s="59" t="s">
        <v>203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72</v>
      </c>
      <c r="B29" s="59" t="s">
        <v>185</v>
      </c>
      <c r="C29" s="59" t="s">
        <v>186</v>
      </c>
      <c r="D29" s="59" t="s">
        <v>203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85">
        <v>0.0</v>
      </c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72</v>
      </c>
      <c r="B30" s="67" t="s">
        <v>185</v>
      </c>
      <c r="C30" s="67" t="s">
        <v>186</v>
      </c>
      <c r="D30" s="67" t="s">
        <v>203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72</v>
      </c>
      <c r="B31" s="48" t="s">
        <v>185</v>
      </c>
      <c r="C31" s="48" t="s">
        <v>186</v>
      </c>
      <c r="D31" s="48" t="s">
        <v>287</v>
      </c>
      <c r="E31" s="49" t="s">
        <v>149</v>
      </c>
      <c r="F31" s="50" t="s">
        <v>194</v>
      </c>
      <c r="G31" s="51">
        <v>30.0</v>
      </c>
      <c r="H31" s="52">
        <v>13.0</v>
      </c>
      <c r="I31" s="52">
        <v>13.0</v>
      </c>
      <c r="J31" s="52">
        <v>13.0</v>
      </c>
      <c r="K31" s="52">
        <v>0.0</v>
      </c>
      <c r="L31" s="52">
        <v>0.0</v>
      </c>
      <c r="M31" s="52">
        <v>8.0</v>
      </c>
      <c r="N31" s="52">
        <v>4.0</v>
      </c>
      <c r="O31" s="52">
        <v>0.0</v>
      </c>
      <c r="P31" s="80">
        <v>5.0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72</v>
      </c>
      <c r="B32" s="59" t="s">
        <v>185</v>
      </c>
      <c r="C32" s="59" t="s">
        <v>186</v>
      </c>
      <c r="D32" s="59" t="s">
        <v>287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72</v>
      </c>
      <c r="B33" s="59" t="s">
        <v>185</v>
      </c>
      <c r="C33" s="59" t="s">
        <v>186</v>
      </c>
      <c r="D33" s="59" t="s">
        <v>287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72</v>
      </c>
      <c r="B34" s="59" t="s">
        <v>185</v>
      </c>
      <c r="C34" s="59" t="s">
        <v>186</v>
      </c>
      <c r="D34" s="59" t="s">
        <v>287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72</v>
      </c>
      <c r="B35" s="67" t="s">
        <v>185</v>
      </c>
      <c r="C35" s="67" t="s">
        <v>186</v>
      </c>
      <c r="D35" s="67" t="s">
        <v>287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72</v>
      </c>
      <c r="B36" s="48" t="s">
        <v>185</v>
      </c>
      <c r="C36" s="48" t="s">
        <v>186</v>
      </c>
      <c r="D36" s="48" t="s">
        <v>230</v>
      </c>
      <c r="E36" s="49" t="s">
        <v>149</v>
      </c>
      <c r="F36" s="50" t="s">
        <v>194</v>
      </c>
      <c r="G36" s="51">
        <v>14.0</v>
      </c>
      <c r="H36" s="52">
        <v>9.0</v>
      </c>
      <c r="I36" s="52">
        <v>9.0</v>
      </c>
      <c r="J36" s="52">
        <v>9.0</v>
      </c>
      <c r="K36" s="52">
        <v>0.0</v>
      </c>
      <c r="L36" s="52">
        <v>0.0</v>
      </c>
      <c r="M36" s="52">
        <v>2.0</v>
      </c>
      <c r="N36" s="52">
        <v>3.0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55"/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72</v>
      </c>
      <c r="B37" s="59" t="s">
        <v>185</v>
      </c>
      <c r="C37" s="59" t="s">
        <v>186</v>
      </c>
      <c r="D37" s="59" t="s">
        <v>230</v>
      </c>
      <c r="E37" s="39" t="s">
        <v>150</v>
      </c>
      <c r="F37" s="60" t="s">
        <v>195</v>
      </c>
      <c r="G37" s="61">
        <v>1.0</v>
      </c>
      <c r="H37" s="83">
        <v>1.0</v>
      </c>
      <c r="I37" s="83">
        <v>1.0</v>
      </c>
      <c r="J37" s="83">
        <v>1.0</v>
      </c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72</v>
      </c>
      <c r="B38" s="59" t="s">
        <v>185</v>
      </c>
      <c r="C38" s="59" t="s">
        <v>186</v>
      </c>
      <c r="D38" s="59" t="s">
        <v>230</v>
      </c>
      <c r="E38" s="39" t="s">
        <v>151</v>
      </c>
      <c r="F38" s="60" t="s">
        <v>196</v>
      </c>
      <c r="G38" s="61">
        <v>1.0</v>
      </c>
      <c r="H38" s="83">
        <v>1.0</v>
      </c>
      <c r="I38" s="83">
        <v>1.0</v>
      </c>
      <c r="J38" s="83">
        <v>1.0</v>
      </c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72</v>
      </c>
      <c r="B39" s="59" t="s">
        <v>185</v>
      </c>
      <c r="C39" s="59" t="s">
        <v>186</v>
      </c>
      <c r="D39" s="59" t="s">
        <v>230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72</v>
      </c>
      <c r="B40" s="67" t="s">
        <v>185</v>
      </c>
      <c r="C40" s="67" t="s">
        <v>186</v>
      </c>
      <c r="D40" s="67" t="s">
        <v>230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73"/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72</v>
      </c>
      <c r="B41" s="48" t="s">
        <v>185</v>
      </c>
      <c r="C41" s="48" t="s">
        <v>186</v>
      </c>
      <c r="D41" s="48" t="s">
        <v>316</v>
      </c>
      <c r="E41" s="49" t="s">
        <v>149</v>
      </c>
      <c r="F41" s="50" t="s">
        <v>194</v>
      </c>
      <c r="G41" s="51">
        <v>21.0</v>
      </c>
      <c r="H41" s="52">
        <v>12.0</v>
      </c>
      <c r="I41" s="52">
        <v>12.0</v>
      </c>
      <c r="J41" s="52">
        <v>12.0</v>
      </c>
      <c r="K41" s="52">
        <v>0.0</v>
      </c>
      <c r="L41" s="52">
        <v>0.0</v>
      </c>
      <c r="M41" s="52">
        <v>3.0</v>
      </c>
      <c r="N41" s="52">
        <v>4.0</v>
      </c>
      <c r="O41" s="52">
        <v>0.0</v>
      </c>
      <c r="P41" s="80">
        <v>2.0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72</v>
      </c>
      <c r="B42" s="59" t="s">
        <v>185</v>
      </c>
      <c r="C42" s="59" t="s">
        <v>186</v>
      </c>
      <c r="D42" s="59" t="s">
        <v>316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72</v>
      </c>
      <c r="B43" s="59" t="s">
        <v>185</v>
      </c>
      <c r="C43" s="59" t="s">
        <v>186</v>
      </c>
      <c r="D43" s="59" t="s">
        <v>316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72</v>
      </c>
      <c r="B44" s="59" t="s">
        <v>185</v>
      </c>
      <c r="C44" s="59" t="s">
        <v>186</v>
      </c>
      <c r="D44" s="59" t="s">
        <v>316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72</v>
      </c>
      <c r="B45" s="67" t="s">
        <v>185</v>
      </c>
      <c r="C45" s="67" t="s">
        <v>186</v>
      </c>
      <c r="D45" s="67" t="s">
        <v>316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Ревдинский многопрофильный техникум" location="64!A1" ref="A3"/>
    <hyperlink display="ГАПОУ СО Ревдинский многопрофильный техникум" location="64!A1" ref="A10"/>
    <hyperlink display="ГАПОУ СО Ревдинский многопрофильный техникум" location="64!A1" ref="A11"/>
    <hyperlink display="ГАПОУ СО Ревдинский многопрофильный техникум" location="64!A1" ref="A12"/>
    <hyperlink display="ГАПОУ СО Ревдинский многопрофильный техникум" location="64!A1" ref="A13"/>
    <hyperlink display="ГАПОУ СО Ревдинский многопрофильный техникум" location="64!A1" ref="A14"/>
    <hyperlink display="ГАПОУ СО Ревдинский многопрофильный техникум" location="64!A1" ref="A15"/>
    <hyperlink display="ГАПОУ СО Ревдинский многопрофильный техникум" location="64!A1" ref="A16"/>
    <hyperlink display="ГАПОУ СО Ревдинский многопрофильный техникум" location="64!A1" ref="A17"/>
    <hyperlink display="ГАПОУ СО Ревдинский многопрофильный техникум" location="64!A1" ref="A18"/>
    <hyperlink display="ГАПОУ СО Ревдинский многопрофильный техникум" location="64!A1" ref="A19"/>
    <hyperlink display="ГАПОУ СО Ревдинский многопрофильный техникум" location="64!A1" ref="A20"/>
    <hyperlink display="ГАПОУ СО Ревдинский многопрофильный техникум" location="64!A1" ref="A21"/>
    <hyperlink display="ГАПОУ СО Ревдинский многопрофильный техникум" location="64!A1" ref="A22"/>
    <hyperlink display="ГАПОУ СО Ревдинский многопрофильный техникум" location="64!A1" ref="A23"/>
    <hyperlink display="ГАПОУ СО Ревдинский многопрофильный техникум" location="64!A1" ref="A24"/>
    <hyperlink display="ГАПОУ СО Ревдинский многопрофильный техникум" location="64!A1" ref="A25"/>
    <hyperlink display="ГАПОУ СО Ревдинский многопрофильный техникум" location="64!A1" ref="A26"/>
    <hyperlink display="ГАПОУ СО Ревдинский многопрофильный техникум" location="64!A1" ref="A27"/>
    <hyperlink display="ГАПОУ СО Ревдинский многопрофильный техникум" location="64!A1" ref="A28"/>
    <hyperlink display="ГАПОУ СО Ревдинский многопрофильный техникум" location="64!A1" ref="A29"/>
    <hyperlink display="ГАПОУ СО Ревдинский многопрофильный техникум" location="64!A1" ref="A30"/>
    <hyperlink display="ГАПОУ СО Ревдинский многопрофильный техникум" location="64!A1" ref="A31"/>
    <hyperlink display="ГАПОУ СО Ревдинский многопрофильный техникум" location="64!A1" ref="A32"/>
    <hyperlink display="ГАПОУ СО Ревдинский многопрофильный техникум" location="64!A1" ref="A33"/>
    <hyperlink display="ГАПОУ СО Ревдинский многопрофильный техникум" location="64!A1" ref="A34"/>
    <hyperlink display="ГАПОУ СО Ревдинский многопрофильный техникум" location="64!A1" ref="A35"/>
    <hyperlink display="ГАПОУ СО Ревдинский многопрофильный техникум" location="64!A1" ref="A36"/>
    <hyperlink display="ГАПОУ СО Ревдинский многопрофильный техникум" location="64!A1" ref="A37"/>
    <hyperlink display="ГАПОУ СО Ревдинский многопрофильный техникум" location="64!A1" ref="A38"/>
    <hyperlink display="ГАПОУ СО Ревдинский многопрофильный техникум" location="64!A1" ref="A39"/>
    <hyperlink display="ГАПОУ СО Ревдинский многопрофильный техникум" location="64!A1" ref="A40"/>
    <hyperlink display="ГАПОУ СО Ревдинский многопрофильный техникум" location="64!A1" ref="A41"/>
    <hyperlink display="ГАПОУ СО Ревдинский многопрофильный техникум" location="64!A1" ref="A42"/>
    <hyperlink display="ГАПОУ СО Ревдинский многопрофильный техникум" location="64!A1" ref="A43"/>
    <hyperlink display="ГАПОУ СО Ревдинский многопрофильный техникум" location="64!A1" ref="A44"/>
    <hyperlink display="ГАПОУ СО Ревдинский многопрофильный техникум" location="64!A1" ref="A45"/>
  </hyperlinks>
  <printOptions/>
  <pageMargins bottom="0.75" footer="0.0" header="0.0" left="0.7" right="0.7" top="0.75"/>
  <pageSetup paperSize="9"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SUM(G11,G16,G21)</f>
        <v>87</v>
      </c>
      <c r="H10" s="44">
        <f t="shared" si="2"/>
        <v>73</v>
      </c>
      <c r="I10" s="44">
        <f t="shared" si="2"/>
        <v>56</v>
      </c>
      <c r="J10" s="44">
        <f t="shared" si="2"/>
        <v>22</v>
      </c>
      <c r="K10" s="44">
        <f t="shared" si="2"/>
        <v>0</v>
      </c>
      <c r="L10" s="44">
        <f t="shared" si="2"/>
        <v>0</v>
      </c>
      <c r="M10" s="44">
        <f t="shared" si="2"/>
        <v>1</v>
      </c>
      <c r="N10" s="44">
        <f t="shared" si="2"/>
        <v>0</v>
      </c>
      <c r="O10" s="44">
        <f t="shared" si="2"/>
        <v>0</v>
      </c>
      <c r="P10" s="44">
        <f t="shared" si="2"/>
        <v>10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3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COUNTIF(AI11:AI25,"2")</f>
        <v>0</v>
      </c>
    </row>
    <row r="11" ht="14.25" customHeight="1">
      <c r="A11" s="79" t="s">
        <v>73</v>
      </c>
      <c r="B11" s="48" t="s">
        <v>185</v>
      </c>
      <c r="C11" s="48" t="s">
        <v>186</v>
      </c>
      <c r="D11" s="48" t="s">
        <v>208</v>
      </c>
      <c r="E11" s="49" t="s">
        <v>149</v>
      </c>
      <c r="F11" s="50" t="s">
        <v>188</v>
      </c>
      <c r="G11" s="51">
        <v>49.0</v>
      </c>
      <c r="H11" s="52">
        <v>43.0</v>
      </c>
      <c r="I11" s="52">
        <v>39.0</v>
      </c>
      <c r="J11" s="52">
        <v>22.0</v>
      </c>
      <c r="K11" s="52">
        <v>0.0</v>
      </c>
      <c r="L11" s="52">
        <v>0.0</v>
      </c>
      <c r="M11" s="52">
        <v>0.0</v>
      </c>
      <c r="N11" s="52">
        <v>0.0</v>
      </c>
      <c r="O11" s="52">
        <v>0.0</v>
      </c>
      <c r="P11" s="80">
        <v>5.0</v>
      </c>
      <c r="Q11" s="52">
        <v>0.0</v>
      </c>
      <c r="R11" s="52">
        <v>0.0</v>
      </c>
      <c r="S11" s="52">
        <v>0.0</v>
      </c>
      <c r="T11" s="81">
        <v>1.0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5" si="4">IF(AH11="проверка пройдена",1,2)</f>
        <v>1</v>
      </c>
    </row>
    <row r="12" ht="14.25" customHeight="1">
      <c r="A12" s="82" t="s">
        <v>73</v>
      </c>
      <c r="B12" s="59" t="s">
        <v>185</v>
      </c>
      <c r="C12" s="59" t="s">
        <v>186</v>
      </c>
      <c r="D12" s="59" t="s">
        <v>208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73</v>
      </c>
      <c r="B13" s="59" t="s">
        <v>185</v>
      </c>
      <c r="C13" s="59" t="s">
        <v>186</v>
      </c>
      <c r="D13" s="59" t="s">
        <v>208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73</v>
      </c>
      <c r="B14" s="59" t="s">
        <v>185</v>
      </c>
      <c r="C14" s="59" t="s">
        <v>186</v>
      </c>
      <c r="D14" s="59" t="s">
        <v>208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73</v>
      </c>
      <c r="B15" s="67" t="s">
        <v>185</v>
      </c>
      <c r="C15" s="67" t="s">
        <v>186</v>
      </c>
      <c r="D15" s="67" t="s">
        <v>208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73</v>
      </c>
      <c r="B16" s="48" t="s">
        <v>185</v>
      </c>
      <c r="C16" s="48" t="s">
        <v>186</v>
      </c>
      <c r="D16" s="48" t="s">
        <v>292</v>
      </c>
      <c r="E16" s="49" t="s">
        <v>149</v>
      </c>
      <c r="F16" s="50" t="s">
        <v>194</v>
      </c>
      <c r="G16" s="51">
        <v>22.0</v>
      </c>
      <c r="H16" s="52">
        <v>19.0</v>
      </c>
      <c r="I16" s="52">
        <v>9.0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80">
        <v>3.0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73</v>
      </c>
      <c r="B17" s="59" t="s">
        <v>185</v>
      </c>
      <c r="C17" s="59" t="s">
        <v>186</v>
      </c>
      <c r="D17" s="59" t="s">
        <v>292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73</v>
      </c>
      <c r="B18" s="59" t="s">
        <v>185</v>
      </c>
      <c r="C18" s="59" t="s">
        <v>186</v>
      </c>
      <c r="D18" s="59" t="s">
        <v>292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73</v>
      </c>
      <c r="B19" s="59" t="s">
        <v>185</v>
      </c>
      <c r="C19" s="59" t="s">
        <v>186</v>
      </c>
      <c r="D19" s="59" t="s">
        <v>292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73</v>
      </c>
      <c r="B20" s="67" t="s">
        <v>185</v>
      </c>
      <c r="C20" s="67" t="s">
        <v>186</v>
      </c>
      <c r="D20" s="67" t="s">
        <v>292</v>
      </c>
      <c r="E20" s="68" t="s">
        <v>153</v>
      </c>
      <c r="F20" s="69" t="s">
        <v>192</v>
      </c>
      <c r="G20" s="70">
        <v>1.0</v>
      </c>
      <c r="H20" s="87">
        <v>1.0</v>
      </c>
      <c r="I20" s="87">
        <v>1.0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73</v>
      </c>
      <c r="B21" s="48" t="s">
        <v>185</v>
      </c>
      <c r="C21" s="48" t="s">
        <v>186</v>
      </c>
      <c r="D21" s="48" t="s">
        <v>301</v>
      </c>
      <c r="E21" s="49" t="s">
        <v>149</v>
      </c>
      <c r="F21" s="50" t="s">
        <v>194</v>
      </c>
      <c r="G21" s="51">
        <v>16.0</v>
      </c>
      <c r="H21" s="52">
        <v>11.0</v>
      </c>
      <c r="I21" s="52">
        <v>8.0</v>
      </c>
      <c r="J21" s="52">
        <v>0.0</v>
      </c>
      <c r="K21" s="52">
        <v>0.0</v>
      </c>
      <c r="L21" s="52">
        <v>0.0</v>
      </c>
      <c r="M21" s="52">
        <v>1.0</v>
      </c>
      <c r="N21" s="52">
        <v>0.0</v>
      </c>
      <c r="O21" s="52">
        <v>0.0</v>
      </c>
      <c r="P21" s="80">
        <v>2.0</v>
      </c>
      <c r="Q21" s="52">
        <v>0.0</v>
      </c>
      <c r="R21" s="52">
        <v>0.0</v>
      </c>
      <c r="S21" s="52">
        <v>0.0</v>
      </c>
      <c r="T21" s="81">
        <v>2.0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73</v>
      </c>
      <c r="B22" s="59" t="s">
        <v>185</v>
      </c>
      <c r="C22" s="59" t="s">
        <v>186</v>
      </c>
      <c r="D22" s="59" t="s">
        <v>301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73</v>
      </c>
      <c r="B23" s="59" t="s">
        <v>185</v>
      </c>
      <c r="C23" s="59" t="s">
        <v>186</v>
      </c>
      <c r="D23" s="59" t="s">
        <v>301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73</v>
      </c>
      <c r="B24" s="59" t="s">
        <v>185</v>
      </c>
      <c r="C24" s="59" t="s">
        <v>186</v>
      </c>
      <c r="D24" s="59" t="s">
        <v>301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73</v>
      </c>
      <c r="B25" s="67" t="s">
        <v>185</v>
      </c>
      <c r="C25" s="67" t="s">
        <v>186</v>
      </c>
      <c r="D25" s="67" t="s">
        <v>301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Ревдинский педагогический колледж" location="65!A1" ref="A3"/>
    <hyperlink display="ГАПОУ СО Ревдинский педагогический колледж" location="65!A1" ref="A10"/>
    <hyperlink display="ГАПОУ СО Ревдинский педагогический колледж" location="65!A1" ref="A11"/>
    <hyperlink display="ГАПОУ СО Ревдинский педагогический колледж" location="65!A1" ref="A12"/>
    <hyperlink display="ГАПОУ СО Ревдинский педагогический колледж" location="65!A1" ref="A13"/>
    <hyperlink display="ГАПОУ СО Ревдинский педагогический колледж" location="65!A1" ref="A14"/>
    <hyperlink display="ГАПОУ СО Ревдинский педагогический колледж" location="65!A1" ref="A15"/>
    <hyperlink display="ГАПОУ СО Ревдинский педагогический колледж" location="65!A1" ref="A16"/>
    <hyperlink display="ГАПОУ СО Ревдинский педагогический колледж" location="65!A1" ref="A17"/>
    <hyperlink display="ГАПОУ СО Ревдинский педагогический колледж" location="65!A1" ref="A18"/>
    <hyperlink display="ГАПОУ СО Ревдинский педагогический колледж" location="65!A1" ref="A19"/>
    <hyperlink display="ГАПОУ СО Ревдинский педагогический колледж" location="65!A1" ref="A20"/>
    <hyperlink display="ГАПОУ СО Ревдинский педагогический колледж" location="65!A1" ref="A21"/>
    <hyperlink display="ГАПОУ СО Ревдинский педагогический колледж" location="65!A1" ref="A22"/>
    <hyperlink display="ГАПОУ СО Ревдинский педагогический колледж" location="65!A1" ref="A23"/>
    <hyperlink display="ГАПОУ СО Ревдинский педагогический колледж" location="65!A1" ref="A24"/>
    <hyperlink display="ГАПОУ СО Ревдинский педагогический колледж" location="65!A1" ref="A25"/>
  </hyperlinks>
  <printOptions/>
  <pageMargins bottom="0.75" footer="0.0" header="0.0" left="0.7" right="0.7" top="0.75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227</v>
      </c>
      <c r="H10" s="44">
        <f t="shared" si="2"/>
        <v>123</v>
      </c>
      <c r="I10" s="44">
        <f t="shared" si="2"/>
        <v>105</v>
      </c>
      <c r="J10" s="44">
        <f t="shared" si="2"/>
        <v>42</v>
      </c>
      <c r="K10" s="44">
        <f t="shared" si="2"/>
        <v>1</v>
      </c>
      <c r="L10" s="44">
        <f t="shared" si="2"/>
        <v>0</v>
      </c>
      <c r="M10" s="44">
        <f t="shared" si="2"/>
        <v>10</v>
      </c>
      <c r="N10" s="44">
        <f t="shared" si="2"/>
        <v>73</v>
      </c>
      <c r="O10" s="44">
        <f t="shared" si="2"/>
        <v>0</v>
      </c>
      <c r="P10" s="44">
        <f t="shared" si="2"/>
        <v>13</v>
      </c>
      <c r="Q10" s="44">
        <f t="shared" si="2"/>
        <v>0</v>
      </c>
      <c r="R10" s="44">
        <f t="shared" si="2"/>
        <v>7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COUNTIF(AI11:AI55,"2")</f>
        <v>0</v>
      </c>
    </row>
    <row r="11" ht="14.25" customHeight="1">
      <c r="A11" s="79" t="s">
        <v>74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25.0</v>
      </c>
      <c r="H11" s="52">
        <v>12.0</v>
      </c>
      <c r="I11" s="52">
        <v>10.0</v>
      </c>
      <c r="J11" s="52">
        <v>6.0</v>
      </c>
      <c r="K11" s="52">
        <v>1.0</v>
      </c>
      <c r="L11" s="52">
        <v>0.0</v>
      </c>
      <c r="M11" s="52">
        <v>0.0</v>
      </c>
      <c r="N11" s="52">
        <v>12.0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5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5" si="4">IF(AH11="проверка пройдена",1,2)</f>
        <v>1</v>
      </c>
    </row>
    <row r="12" ht="14.25" customHeight="1">
      <c r="A12" s="82" t="s">
        <v>74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74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74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74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3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74</v>
      </c>
      <c r="B16" s="48" t="s">
        <v>185</v>
      </c>
      <c r="C16" s="48" t="s">
        <v>186</v>
      </c>
      <c r="D16" s="48" t="s">
        <v>212</v>
      </c>
      <c r="E16" s="49" t="s">
        <v>149</v>
      </c>
      <c r="F16" s="50" t="s">
        <v>194</v>
      </c>
      <c r="G16" s="51">
        <v>15.0</v>
      </c>
      <c r="H16" s="83">
        <v>6.0</v>
      </c>
      <c r="I16" s="52">
        <v>5.0</v>
      </c>
      <c r="J16" s="52">
        <v>0.0</v>
      </c>
      <c r="K16" s="52">
        <v>0.0</v>
      </c>
      <c r="L16" s="52">
        <v>0.0</v>
      </c>
      <c r="M16" s="52">
        <v>1.0</v>
      </c>
      <c r="N16" s="52">
        <v>8.0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74</v>
      </c>
      <c r="B17" s="59" t="s">
        <v>185</v>
      </c>
      <c r="C17" s="59" t="s">
        <v>186</v>
      </c>
      <c r="D17" s="59" t="s">
        <v>212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74</v>
      </c>
      <c r="B18" s="59" t="s">
        <v>185</v>
      </c>
      <c r="C18" s="59" t="s">
        <v>186</v>
      </c>
      <c r="D18" s="59" t="s">
        <v>212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74</v>
      </c>
      <c r="B19" s="59" t="s">
        <v>185</v>
      </c>
      <c r="C19" s="59" t="s">
        <v>186</v>
      </c>
      <c r="D19" s="59" t="s">
        <v>212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74</v>
      </c>
      <c r="B20" s="67" t="s">
        <v>185</v>
      </c>
      <c r="C20" s="67" t="s">
        <v>186</v>
      </c>
      <c r="D20" s="67" t="s">
        <v>212</v>
      </c>
      <c r="E20" s="68" t="s">
        <v>153</v>
      </c>
      <c r="F20" s="69" t="s">
        <v>192</v>
      </c>
      <c r="G20" s="70">
        <v>0.0</v>
      </c>
      <c r="H20" s="83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74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21.0</v>
      </c>
      <c r="H21" s="83">
        <v>9.0</v>
      </c>
      <c r="I21" s="52">
        <v>8.0</v>
      </c>
      <c r="J21" s="52">
        <v>0.0</v>
      </c>
      <c r="K21" s="52">
        <v>0.0</v>
      </c>
      <c r="L21" s="52">
        <v>0.0</v>
      </c>
      <c r="M21" s="52">
        <v>1.0</v>
      </c>
      <c r="N21" s="52">
        <v>11.0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74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74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74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74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74</v>
      </c>
      <c r="B26" s="48" t="s">
        <v>185</v>
      </c>
      <c r="C26" s="48" t="s">
        <v>186</v>
      </c>
      <c r="D26" s="48" t="s">
        <v>201</v>
      </c>
      <c r="E26" s="49" t="s">
        <v>149</v>
      </c>
      <c r="F26" s="50" t="s">
        <v>194</v>
      </c>
      <c r="G26" s="51">
        <v>20.0</v>
      </c>
      <c r="H26" s="52">
        <v>13.0</v>
      </c>
      <c r="I26" s="52">
        <v>11.0</v>
      </c>
      <c r="J26" s="52">
        <v>0.0</v>
      </c>
      <c r="K26" s="52">
        <v>0.0</v>
      </c>
      <c r="L26" s="52">
        <v>0.0</v>
      </c>
      <c r="M26" s="52">
        <v>1.0</v>
      </c>
      <c r="N26" s="52">
        <v>3.0</v>
      </c>
      <c r="O26" s="52">
        <v>0.0</v>
      </c>
      <c r="P26" s="80">
        <v>3.0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74</v>
      </c>
      <c r="B27" s="59" t="s">
        <v>185</v>
      </c>
      <c r="C27" s="59" t="s">
        <v>186</v>
      </c>
      <c r="D27" s="59" t="s">
        <v>201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74</v>
      </c>
      <c r="B28" s="59" t="s">
        <v>185</v>
      </c>
      <c r="C28" s="59" t="s">
        <v>186</v>
      </c>
      <c r="D28" s="59" t="s">
        <v>201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74</v>
      </c>
      <c r="B29" s="59" t="s">
        <v>185</v>
      </c>
      <c r="C29" s="59" t="s">
        <v>186</v>
      </c>
      <c r="D29" s="59" t="s">
        <v>201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62"/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74</v>
      </c>
      <c r="B30" s="67" t="s">
        <v>185</v>
      </c>
      <c r="C30" s="67" t="s">
        <v>186</v>
      </c>
      <c r="D30" s="67" t="s">
        <v>201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74</v>
      </c>
      <c r="B31" s="48" t="s">
        <v>185</v>
      </c>
      <c r="C31" s="48" t="s">
        <v>186</v>
      </c>
      <c r="D31" s="48" t="s">
        <v>261</v>
      </c>
      <c r="E31" s="49" t="s">
        <v>149</v>
      </c>
      <c r="F31" s="50" t="s">
        <v>194</v>
      </c>
      <c r="G31" s="51">
        <v>20.0</v>
      </c>
      <c r="H31" s="52">
        <v>4.0</v>
      </c>
      <c r="I31" s="52">
        <v>3.0</v>
      </c>
      <c r="J31" s="52">
        <v>0.0</v>
      </c>
      <c r="K31" s="52">
        <v>0.0</v>
      </c>
      <c r="L31" s="52">
        <v>0.0</v>
      </c>
      <c r="M31" s="52">
        <v>0.0</v>
      </c>
      <c r="N31" s="52">
        <v>15.0</v>
      </c>
      <c r="O31" s="52">
        <v>0.0</v>
      </c>
      <c r="P31" s="80">
        <v>0.0</v>
      </c>
      <c r="Q31" s="52">
        <v>0.0</v>
      </c>
      <c r="R31" s="52">
        <v>1.0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74</v>
      </c>
      <c r="B32" s="59" t="s">
        <v>185</v>
      </c>
      <c r="C32" s="59" t="s">
        <v>186</v>
      </c>
      <c r="D32" s="59" t="s">
        <v>261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74</v>
      </c>
      <c r="B33" s="59" t="s">
        <v>185</v>
      </c>
      <c r="C33" s="59" t="s">
        <v>186</v>
      </c>
      <c r="D33" s="59" t="s">
        <v>261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74</v>
      </c>
      <c r="B34" s="59" t="s">
        <v>185</v>
      </c>
      <c r="C34" s="59" t="s">
        <v>186</v>
      </c>
      <c r="D34" s="59" t="s">
        <v>261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74</v>
      </c>
      <c r="B35" s="67" t="s">
        <v>185</v>
      </c>
      <c r="C35" s="67" t="s">
        <v>186</v>
      </c>
      <c r="D35" s="67" t="s">
        <v>261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74</v>
      </c>
      <c r="B36" s="48" t="s">
        <v>185</v>
      </c>
      <c r="C36" s="48" t="s">
        <v>186</v>
      </c>
      <c r="D36" s="48" t="s">
        <v>203</v>
      </c>
      <c r="E36" s="49" t="s">
        <v>149</v>
      </c>
      <c r="F36" s="50" t="s">
        <v>194</v>
      </c>
      <c r="G36" s="51">
        <v>25.0</v>
      </c>
      <c r="H36" s="52">
        <v>11.0</v>
      </c>
      <c r="I36" s="52">
        <v>9.0</v>
      </c>
      <c r="J36" s="52">
        <v>0.0</v>
      </c>
      <c r="K36" s="52">
        <v>0.0</v>
      </c>
      <c r="L36" s="52">
        <v>0.0</v>
      </c>
      <c r="M36" s="52">
        <v>0.0</v>
      </c>
      <c r="N36" s="52">
        <v>13.0</v>
      </c>
      <c r="O36" s="52">
        <v>0.0</v>
      </c>
      <c r="P36" s="80">
        <v>0.0</v>
      </c>
      <c r="Q36" s="52">
        <v>0.0</v>
      </c>
      <c r="R36" s="52">
        <v>1.0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74</v>
      </c>
      <c r="B37" s="59" t="s">
        <v>185</v>
      </c>
      <c r="C37" s="59" t="s">
        <v>186</v>
      </c>
      <c r="D37" s="59" t="s">
        <v>203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85">
        <v>0.0</v>
      </c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74</v>
      </c>
      <c r="B38" s="59" t="s">
        <v>185</v>
      </c>
      <c r="C38" s="59" t="s">
        <v>186</v>
      </c>
      <c r="D38" s="59" t="s">
        <v>203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85">
        <v>0.0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74</v>
      </c>
      <c r="B39" s="59" t="s">
        <v>185</v>
      </c>
      <c r="C39" s="59" t="s">
        <v>186</v>
      </c>
      <c r="D39" s="59" t="s">
        <v>203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85">
        <v>0.0</v>
      </c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74</v>
      </c>
      <c r="B40" s="67" t="s">
        <v>185</v>
      </c>
      <c r="C40" s="67" t="s">
        <v>186</v>
      </c>
      <c r="D40" s="67" t="s">
        <v>203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74</v>
      </c>
      <c r="B41" s="48" t="s">
        <v>185</v>
      </c>
      <c r="C41" s="48" t="s">
        <v>186</v>
      </c>
      <c r="D41" s="48" t="s">
        <v>232</v>
      </c>
      <c r="E41" s="49" t="s">
        <v>149</v>
      </c>
      <c r="F41" s="50" t="s">
        <v>194</v>
      </c>
      <c r="G41" s="51">
        <v>34.0</v>
      </c>
      <c r="H41" s="52">
        <v>26.0</v>
      </c>
      <c r="I41" s="52">
        <v>22.0</v>
      </c>
      <c r="J41" s="52">
        <v>18.0</v>
      </c>
      <c r="K41" s="52">
        <v>0.0</v>
      </c>
      <c r="L41" s="52">
        <v>0.0</v>
      </c>
      <c r="M41" s="52">
        <v>1.0</v>
      </c>
      <c r="N41" s="52">
        <v>1.0</v>
      </c>
      <c r="O41" s="52">
        <v>0.0</v>
      </c>
      <c r="P41" s="80">
        <v>4.0</v>
      </c>
      <c r="Q41" s="52">
        <v>0.0</v>
      </c>
      <c r="R41" s="52">
        <v>2.0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74</v>
      </c>
      <c r="B42" s="59" t="s">
        <v>185</v>
      </c>
      <c r="C42" s="59" t="s">
        <v>186</v>
      </c>
      <c r="D42" s="59" t="s">
        <v>232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85">
        <v>0.0</v>
      </c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74</v>
      </c>
      <c r="B43" s="59" t="s">
        <v>185</v>
      </c>
      <c r="C43" s="59" t="s">
        <v>186</v>
      </c>
      <c r="D43" s="59" t="s">
        <v>232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85">
        <v>0.0</v>
      </c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74</v>
      </c>
      <c r="B44" s="59" t="s">
        <v>185</v>
      </c>
      <c r="C44" s="59" t="s">
        <v>186</v>
      </c>
      <c r="D44" s="59" t="s">
        <v>232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85">
        <v>0.0</v>
      </c>
      <c r="V44" s="85">
        <v>0.0</v>
      </c>
      <c r="W44" s="85">
        <v>0.0</v>
      </c>
      <c r="X44" s="85">
        <v>0.0</v>
      </c>
      <c r="Y44" s="85">
        <v>0.0</v>
      </c>
      <c r="Z44" s="85">
        <v>0.0</v>
      </c>
      <c r="AA44" s="85">
        <v>0.0</v>
      </c>
      <c r="AB44" s="85">
        <v>0.0</v>
      </c>
      <c r="AC44" s="85">
        <v>0.0</v>
      </c>
      <c r="AD44" s="85">
        <v>0.0</v>
      </c>
      <c r="AE44" s="85">
        <v>0.0</v>
      </c>
      <c r="AF44" s="85">
        <v>0.0</v>
      </c>
      <c r="AG44" s="85">
        <v>0.0</v>
      </c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74</v>
      </c>
      <c r="B45" s="67" t="s">
        <v>185</v>
      </c>
      <c r="C45" s="67" t="s">
        <v>186</v>
      </c>
      <c r="D45" s="67" t="s">
        <v>232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74</v>
      </c>
      <c r="B46" s="48" t="s">
        <v>185</v>
      </c>
      <c r="C46" s="48" t="s">
        <v>186</v>
      </c>
      <c r="D46" s="48" t="s">
        <v>206</v>
      </c>
      <c r="E46" s="49" t="s">
        <v>149</v>
      </c>
      <c r="F46" s="50" t="s">
        <v>194</v>
      </c>
      <c r="G46" s="51">
        <v>22.0</v>
      </c>
      <c r="H46" s="52">
        <v>10.0</v>
      </c>
      <c r="I46" s="52">
        <v>8.0</v>
      </c>
      <c r="J46" s="52">
        <v>0.0</v>
      </c>
      <c r="K46" s="52">
        <v>0.0</v>
      </c>
      <c r="L46" s="52">
        <v>0.0</v>
      </c>
      <c r="M46" s="52">
        <v>4.0</v>
      </c>
      <c r="N46" s="52">
        <v>4.0</v>
      </c>
      <c r="O46" s="52">
        <v>0.0</v>
      </c>
      <c r="P46" s="80">
        <v>2.0</v>
      </c>
      <c r="Q46" s="52">
        <v>0.0</v>
      </c>
      <c r="R46" s="52">
        <v>2.0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74</v>
      </c>
      <c r="B47" s="59" t="s">
        <v>185</v>
      </c>
      <c r="C47" s="59" t="s">
        <v>186</v>
      </c>
      <c r="D47" s="59" t="s">
        <v>206</v>
      </c>
      <c r="E47" s="39" t="s">
        <v>150</v>
      </c>
      <c r="F47" s="60" t="s">
        <v>195</v>
      </c>
      <c r="G47" s="61">
        <v>0.0</v>
      </c>
      <c r="H47" s="83">
        <v>0.0</v>
      </c>
      <c r="I47" s="83">
        <v>0.0</v>
      </c>
      <c r="J47" s="83">
        <v>0.0</v>
      </c>
      <c r="K47" s="83">
        <v>0.0</v>
      </c>
      <c r="L47" s="83">
        <v>0.0</v>
      </c>
      <c r="M47" s="83">
        <v>0.0</v>
      </c>
      <c r="N47" s="83">
        <v>0.0</v>
      </c>
      <c r="O47" s="83">
        <v>0.0</v>
      </c>
      <c r="P47" s="84">
        <v>0.0</v>
      </c>
      <c r="Q47" s="83">
        <v>0.0</v>
      </c>
      <c r="R47" s="83">
        <v>0.0</v>
      </c>
      <c r="S47" s="83">
        <v>0.0</v>
      </c>
      <c r="T47" s="85">
        <v>0.0</v>
      </c>
      <c r="U47" s="85">
        <v>0.0</v>
      </c>
      <c r="V47" s="85">
        <v>0.0</v>
      </c>
      <c r="W47" s="85">
        <v>0.0</v>
      </c>
      <c r="X47" s="85">
        <v>0.0</v>
      </c>
      <c r="Y47" s="85">
        <v>0.0</v>
      </c>
      <c r="Z47" s="85">
        <v>0.0</v>
      </c>
      <c r="AA47" s="85">
        <v>0.0</v>
      </c>
      <c r="AB47" s="85">
        <v>0.0</v>
      </c>
      <c r="AC47" s="85">
        <v>0.0</v>
      </c>
      <c r="AD47" s="85">
        <v>0.0</v>
      </c>
      <c r="AE47" s="85">
        <v>0.0</v>
      </c>
      <c r="AF47" s="85">
        <v>0.0</v>
      </c>
      <c r="AG47" s="85">
        <v>0.0</v>
      </c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74</v>
      </c>
      <c r="B48" s="59" t="s">
        <v>185</v>
      </c>
      <c r="C48" s="59" t="s">
        <v>186</v>
      </c>
      <c r="D48" s="59" t="s">
        <v>206</v>
      </c>
      <c r="E48" s="39" t="s">
        <v>151</v>
      </c>
      <c r="F48" s="60" t="s">
        <v>196</v>
      </c>
      <c r="G48" s="61">
        <v>0.0</v>
      </c>
      <c r="H48" s="83">
        <v>0.0</v>
      </c>
      <c r="I48" s="83">
        <v>0.0</v>
      </c>
      <c r="J48" s="83">
        <v>0.0</v>
      </c>
      <c r="K48" s="83">
        <v>0.0</v>
      </c>
      <c r="L48" s="83">
        <v>0.0</v>
      </c>
      <c r="M48" s="83">
        <v>0.0</v>
      </c>
      <c r="N48" s="83">
        <v>0.0</v>
      </c>
      <c r="O48" s="83">
        <v>0.0</v>
      </c>
      <c r="P48" s="84">
        <v>0.0</v>
      </c>
      <c r="Q48" s="83">
        <v>0.0</v>
      </c>
      <c r="R48" s="83">
        <v>0.0</v>
      </c>
      <c r="S48" s="83">
        <v>0.0</v>
      </c>
      <c r="T48" s="85">
        <v>0.0</v>
      </c>
      <c r="U48" s="85">
        <v>0.0</v>
      </c>
      <c r="V48" s="85">
        <v>0.0</v>
      </c>
      <c r="W48" s="85">
        <v>0.0</v>
      </c>
      <c r="X48" s="85">
        <v>0.0</v>
      </c>
      <c r="Y48" s="85">
        <v>0.0</v>
      </c>
      <c r="Z48" s="85">
        <v>0.0</v>
      </c>
      <c r="AA48" s="85">
        <v>0.0</v>
      </c>
      <c r="AB48" s="85">
        <v>0.0</v>
      </c>
      <c r="AC48" s="85">
        <v>0.0</v>
      </c>
      <c r="AD48" s="85">
        <v>0.0</v>
      </c>
      <c r="AE48" s="85">
        <v>0.0</v>
      </c>
      <c r="AF48" s="85">
        <v>0.0</v>
      </c>
      <c r="AG48" s="85">
        <v>0.0</v>
      </c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74</v>
      </c>
      <c r="B49" s="59" t="s">
        <v>185</v>
      </c>
      <c r="C49" s="59" t="s">
        <v>186</v>
      </c>
      <c r="D49" s="59" t="s">
        <v>206</v>
      </c>
      <c r="E49" s="39" t="s">
        <v>152</v>
      </c>
      <c r="F49" s="60" t="s">
        <v>191</v>
      </c>
      <c r="G49" s="61">
        <v>1.0</v>
      </c>
      <c r="H49" s="83">
        <v>0.0</v>
      </c>
      <c r="I49" s="83">
        <v>0.0</v>
      </c>
      <c r="J49" s="83">
        <v>0.0</v>
      </c>
      <c r="K49" s="83">
        <v>0.0</v>
      </c>
      <c r="L49" s="83">
        <v>0.0</v>
      </c>
      <c r="M49" s="83">
        <v>0.0</v>
      </c>
      <c r="N49" s="83">
        <v>0.0</v>
      </c>
      <c r="O49" s="83">
        <v>0.0</v>
      </c>
      <c r="P49" s="84">
        <v>0.0</v>
      </c>
      <c r="Q49" s="83">
        <v>0.0</v>
      </c>
      <c r="R49" s="83">
        <v>1.0</v>
      </c>
      <c r="S49" s="83">
        <v>0.0</v>
      </c>
      <c r="T49" s="85">
        <v>0.0</v>
      </c>
      <c r="U49" s="85">
        <v>0.0</v>
      </c>
      <c r="V49" s="85">
        <v>0.0</v>
      </c>
      <c r="W49" s="85">
        <v>0.0</v>
      </c>
      <c r="X49" s="85">
        <v>0.0</v>
      </c>
      <c r="Y49" s="85">
        <v>0.0</v>
      </c>
      <c r="Z49" s="85">
        <v>0.0</v>
      </c>
      <c r="AA49" s="85">
        <v>0.0</v>
      </c>
      <c r="AB49" s="85">
        <v>0.0</v>
      </c>
      <c r="AC49" s="85">
        <v>0.0</v>
      </c>
      <c r="AD49" s="85">
        <v>0.0</v>
      </c>
      <c r="AE49" s="85">
        <v>0.0</v>
      </c>
      <c r="AF49" s="85">
        <v>0.0</v>
      </c>
      <c r="AG49" s="85">
        <v>0.0</v>
      </c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74</v>
      </c>
      <c r="B50" s="67" t="s">
        <v>185</v>
      </c>
      <c r="C50" s="67" t="s">
        <v>186</v>
      </c>
      <c r="D50" s="67" t="s">
        <v>206</v>
      </c>
      <c r="E50" s="68" t="s">
        <v>153</v>
      </c>
      <c r="F50" s="69" t="s">
        <v>192</v>
      </c>
      <c r="G50" s="70">
        <v>0.0</v>
      </c>
      <c r="H50" s="87">
        <v>0.0</v>
      </c>
      <c r="I50" s="87">
        <v>0.0</v>
      </c>
      <c r="J50" s="87">
        <v>0.0</v>
      </c>
      <c r="K50" s="87">
        <v>0.0</v>
      </c>
      <c r="L50" s="87">
        <v>0.0</v>
      </c>
      <c r="M50" s="87">
        <v>0.0</v>
      </c>
      <c r="N50" s="87">
        <v>0.0</v>
      </c>
      <c r="O50" s="87">
        <v>0.0</v>
      </c>
      <c r="P50" s="88">
        <v>0.0</v>
      </c>
      <c r="Q50" s="87">
        <v>0.0</v>
      </c>
      <c r="R50" s="87">
        <v>0.0</v>
      </c>
      <c r="S50" s="87">
        <v>0.0</v>
      </c>
      <c r="T50" s="89">
        <v>0.0</v>
      </c>
      <c r="U50" s="89">
        <v>0.0</v>
      </c>
      <c r="V50" s="89">
        <v>0.0</v>
      </c>
      <c r="W50" s="89">
        <v>0.0</v>
      </c>
      <c r="X50" s="89">
        <v>0.0</v>
      </c>
      <c r="Y50" s="89">
        <v>0.0</v>
      </c>
      <c r="Z50" s="89">
        <v>0.0</v>
      </c>
      <c r="AA50" s="89">
        <v>0.0</v>
      </c>
      <c r="AB50" s="89">
        <v>0.0</v>
      </c>
      <c r="AC50" s="89">
        <v>0.0</v>
      </c>
      <c r="AD50" s="89">
        <v>0.0</v>
      </c>
      <c r="AE50" s="89">
        <v>0.0</v>
      </c>
      <c r="AF50" s="89">
        <v>0.0</v>
      </c>
      <c r="AG50" s="89">
        <v>0.0</v>
      </c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74</v>
      </c>
      <c r="B51" s="48" t="s">
        <v>185</v>
      </c>
      <c r="C51" s="48" t="s">
        <v>186</v>
      </c>
      <c r="D51" s="48" t="s">
        <v>287</v>
      </c>
      <c r="E51" s="49" t="s">
        <v>149</v>
      </c>
      <c r="F51" s="50" t="s">
        <v>194</v>
      </c>
      <c r="G51" s="51">
        <v>45.0</v>
      </c>
      <c r="H51" s="52">
        <v>32.0</v>
      </c>
      <c r="I51" s="52">
        <v>29.0</v>
      </c>
      <c r="J51" s="52">
        <v>18.0</v>
      </c>
      <c r="K51" s="52">
        <v>0.0</v>
      </c>
      <c r="L51" s="52">
        <v>0.0</v>
      </c>
      <c r="M51" s="52">
        <v>2.0</v>
      </c>
      <c r="N51" s="52">
        <v>6.0</v>
      </c>
      <c r="O51" s="52">
        <v>0.0</v>
      </c>
      <c r="P51" s="80">
        <v>4.0</v>
      </c>
      <c r="Q51" s="52">
        <v>0.0</v>
      </c>
      <c r="R51" s="52">
        <v>1.0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74</v>
      </c>
      <c r="B52" s="59" t="s">
        <v>185</v>
      </c>
      <c r="C52" s="59" t="s">
        <v>186</v>
      </c>
      <c r="D52" s="59" t="s">
        <v>287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4">
        <v>0.0</v>
      </c>
      <c r="Q52" s="83">
        <v>0.0</v>
      </c>
      <c r="R52" s="83">
        <v>0.0</v>
      </c>
      <c r="S52" s="83">
        <v>0.0</v>
      </c>
      <c r="T52" s="85">
        <v>0.0</v>
      </c>
      <c r="U52" s="85">
        <v>0.0</v>
      </c>
      <c r="V52" s="85">
        <v>0.0</v>
      </c>
      <c r="W52" s="85">
        <v>0.0</v>
      </c>
      <c r="X52" s="85">
        <v>0.0</v>
      </c>
      <c r="Y52" s="85">
        <v>0.0</v>
      </c>
      <c r="Z52" s="85">
        <v>0.0</v>
      </c>
      <c r="AA52" s="85">
        <v>0.0</v>
      </c>
      <c r="AB52" s="85">
        <v>0.0</v>
      </c>
      <c r="AC52" s="85">
        <v>0.0</v>
      </c>
      <c r="AD52" s="85">
        <v>0.0</v>
      </c>
      <c r="AE52" s="85">
        <v>0.0</v>
      </c>
      <c r="AF52" s="85">
        <v>0.0</v>
      </c>
      <c r="AG52" s="85">
        <v>0.0</v>
      </c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74</v>
      </c>
      <c r="B53" s="59" t="s">
        <v>185</v>
      </c>
      <c r="C53" s="59" t="s">
        <v>186</v>
      </c>
      <c r="D53" s="59" t="s">
        <v>287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4">
        <v>0.0</v>
      </c>
      <c r="Q53" s="83">
        <v>0.0</v>
      </c>
      <c r="R53" s="83">
        <v>0.0</v>
      </c>
      <c r="S53" s="83">
        <v>0.0</v>
      </c>
      <c r="T53" s="85">
        <v>0.0</v>
      </c>
      <c r="U53" s="85">
        <v>0.0</v>
      </c>
      <c r="V53" s="85">
        <v>0.0</v>
      </c>
      <c r="W53" s="85">
        <v>0.0</v>
      </c>
      <c r="X53" s="85">
        <v>0.0</v>
      </c>
      <c r="Y53" s="85">
        <v>0.0</v>
      </c>
      <c r="Z53" s="85">
        <v>0.0</v>
      </c>
      <c r="AA53" s="85">
        <v>0.0</v>
      </c>
      <c r="AB53" s="85">
        <v>0.0</v>
      </c>
      <c r="AC53" s="85">
        <v>0.0</v>
      </c>
      <c r="AD53" s="85">
        <v>0.0</v>
      </c>
      <c r="AE53" s="85">
        <v>0.0</v>
      </c>
      <c r="AF53" s="85">
        <v>0.0</v>
      </c>
      <c r="AG53" s="85">
        <v>0.0</v>
      </c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74</v>
      </c>
      <c r="B54" s="59" t="s">
        <v>185</v>
      </c>
      <c r="C54" s="59" t="s">
        <v>186</v>
      </c>
      <c r="D54" s="59" t="s">
        <v>287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4">
        <v>0.0</v>
      </c>
      <c r="Q54" s="83">
        <v>0.0</v>
      </c>
      <c r="R54" s="83">
        <v>0.0</v>
      </c>
      <c r="S54" s="83">
        <v>0.0</v>
      </c>
      <c r="T54" s="85">
        <v>0.0</v>
      </c>
      <c r="U54" s="85">
        <v>0.0</v>
      </c>
      <c r="V54" s="85">
        <v>0.0</v>
      </c>
      <c r="W54" s="85">
        <v>0.0</v>
      </c>
      <c r="X54" s="85">
        <v>0.0</v>
      </c>
      <c r="Y54" s="85">
        <v>0.0</v>
      </c>
      <c r="Z54" s="85">
        <v>0.0</v>
      </c>
      <c r="AA54" s="85">
        <v>0.0</v>
      </c>
      <c r="AB54" s="85">
        <v>0.0</v>
      </c>
      <c r="AC54" s="85">
        <v>0.0</v>
      </c>
      <c r="AD54" s="85">
        <v>0.0</v>
      </c>
      <c r="AE54" s="85">
        <v>0.0</v>
      </c>
      <c r="AF54" s="85">
        <v>0.0</v>
      </c>
      <c r="AG54" s="85">
        <v>0.0</v>
      </c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74</v>
      </c>
      <c r="B55" s="67" t="s">
        <v>185</v>
      </c>
      <c r="C55" s="67" t="s">
        <v>186</v>
      </c>
      <c r="D55" s="67" t="s">
        <v>287</v>
      </c>
      <c r="E55" s="68" t="s">
        <v>153</v>
      </c>
      <c r="F55" s="69" t="s">
        <v>192</v>
      </c>
      <c r="G55" s="70">
        <v>0.0</v>
      </c>
      <c r="H55" s="87">
        <v>0.0</v>
      </c>
      <c r="I55" s="87">
        <v>0.0</v>
      </c>
      <c r="J55" s="87">
        <v>0.0</v>
      </c>
      <c r="K55" s="87">
        <v>0.0</v>
      </c>
      <c r="L55" s="87">
        <v>0.0</v>
      </c>
      <c r="M55" s="87">
        <v>0.0</v>
      </c>
      <c r="N55" s="87">
        <v>0.0</v>
      </c>
      <c r="O55" s="87">
        <v>0.0</v>
      </c>
      <c r="P55" s="88">
        <v>0.0</v>
      </c>
      <c r="Q55" s="87">
        <v>0.0</v>
      </c>
      <c r="R55" s="87">
        <v>0.0</v>
      </c>
      <c r="S55" s="87">
        <v>0.0</v>
      </c>
      <c r="T55" s="89">
        <v>0.0</v>
      </c>
      <c r="U55" s="89">
        <v>0.0</v>
      </c>
      <c r="V55" s="89">
        <v>0.0</v>
      </c>
      <c r="W55" s="89">
        <v>0.0</v>
      </c>
      <c r="X55" s="89">
        <v>0.0</v>
      </c>
      <c r="Y55" s="89">
        <v>0.0</v>
      </c>
      <c r="Z55" s="89">
        <v>0.0</v>
      </c>
      <c r="AA55" s="89">
        <v>0.0</v>
      </c>
      <c r="AB55" s="89">
        <v>0.0</v>
      </c>
      <c r="AC55" s="89">
        <v>0.0</v>
      </c>
      <c r="AD55" s="89">
        <v>0.0</v>
      </c>
      <c r="AE55" s="89">
        <v>0.0</v>
      </c>
      <c r="AF55" s="89">
        <v>0.0</v>
      </c>
      <c r="AG55" s="89">
        <v>0.0</v>
      </c>
      <c r="AH55" s="74" t="str">
        <f t="shared" si="3"/>
        <v>проверка пройдена</v>
      </c>
      <c r="AI55" s="57">
        <f t="shared" si="4"/>
        <v>1</v>
      </c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Режевской политехникум" location="66!A1" ref="A3"/>
    <hyperlink display="ГАПОУ СО Режевской политехникум" location="66!A1" ref="A10"/>
    <hyperlink display="ГАПОУ СО Режевской политехникум" location="66!A1" ref="A11"/>
    <hyperlink display="ГАПОУ СО Режевской политехникум" location="66!A1" ref="A12"/>
    <hyperlink display="ГАПОУ СО Режевской политехникум" location="66!A1" ref="A13"/>
    <hyperlink display="ГАПОУ СО Режевской политехникум" location="66!A1" ref="A14"/>
    <hyperlink display="ГАПОУ СО Режевской политехникум" location="66!A1" ref="A15"/>
    <hyperlink display="ГАПОУ СО Режевской политехникум" location="66!A1" ref="A16"/>
    <hyperlink display="ГАПОУ СО Режевской политехникум" location="66!A1" ref="A17"/>
    <hyperlink display="ГАПОУ СО Режевской политехникум" location="66!A1" ref="A18"/>
    <hyperlink display="ГАПОУ СО Режевской политехникум" location="66!A1" ref="A19"/>
    <hyperlink display="ГАПОУ СО Режевской политехникум" location="66!A1" ref="A20"/>
    <hyperlink display="ГАПОУ СО Режевской политехникум" location="66!A1" ref="A21"/>
    <hyperlink display="ГАПОУ СО Режевской политехникум" location="66!A1" ref="A22"/>
    <hyperlink display="ГАПОУ СО Режевской политехникум" location="66!A1" ref="A23"/>
    <hyperlink display="ГАПОУ СО Режевской политехникум" location="66!A1" ref="A24"/>
    <hyperlink display="ГАПОУ СО Режевской политехникум" location="66!A1" ref="A25"/>
    <hyperlink display="ГАПОУ СО Режевской политехникум" location="66!A1" ref="A26"/>
    <hyperlink display="ГАПОУ СО Режевской политехникум" location="66!A1" ref="A27"/>
    <hyperlink display="ГАПОУ СО Режевской политехникум" location="66!A1" ref="A28"/>
    <hyperlink display="ГАПОУ СО Режевской политехникум" location="66!A1" ref="A29"/>
    <hyperlink display="ГАПОУ СО Режевской политехникум" location="66!A1" ref="A30"/>
    <hyperlink display="ГАПОУ СО Режевской политехникум" location="66!A1" ref="A31"/>
    <hyperlink display="ГАПОУ СО Режевской политехникум" location="66!A1" ref="A32"/>
    <hyperlink display="ГАПОУ СО Режевской политехникум" location="66!A1" ref="A33"/>
    <hyperlink display="ГАПОУ СО Режевской политехникум" location="66!A1" ref="A34"/>
    <hyperlink display="ГАПОУ СО Режевской политехникум" location="66!A1" ref="A35"/>
    <hyperlink display="ГАПОУ СО Режевской политехникум" location="66!A1" ref="A36"/>
    <hyperlink display="ГАПОУ СО Режевской политехникум" location="66!A1" ref="A37"/>
    <hyperlink display="ГАПОУ СО Режевской политехникум" location="66!A1" ref="A38"/>
    <hyperlink display="ГАПОУ СО Режевской политехникум" location="66!A1" ref="A39"/>
    <hyperlink display="ГАПОУ СО Режевской политехникум" location="66!A1" ref="A40"/>
    <hyperlink display="ГАПОУ СО Режевской политехникум" location="66!A1" ref="A41"/>
    <hyperlink display="ГАПОУ СО Режевской политехникум" location="66!A1" ref="A42"/>
    <hyperlink display="ГАПОУ СО Режевской политехникум" location="66!A1" ref="A43"/>
    <hyperlink display="ГАПОУ СО Режевской политехникум" location="66!A1" ref="A44"/>
    <hyperlink display="ГАПОУ СО Режевской политехникум" location="66!A1" ref="A45"/>
    <hyperlink display="ГАПОУ СО Режевской политехникум" location="66!A1" ref="A46"/>
    <hyperlink display="ГАПОУ СО Режевской политехникум" location="66!A1" ref="A47"/>
    <hyperlink display="ГАПОУ СО Режевской политехникум" location="66!A1" ref="A48"/>
    <hyperlink display="ГАПОУ СО Режевской политехникум" location="66!A1" ref="A49"/>
    <hyperlink display="ГАПОУ СО Режевской политехникум" location="66!A1" ref="A50"/>
    <hyperlink display="ГАПОУ СО Режевской политехникум" location="66!A1" ref="A51"/>
    <hyperlink display="ГАПОУ СО Режевской политехникум" location="66!A1" ref="A52"/>
    <hyperlink display="ГАПОУ СО Режевской политехникум" location="66!A1" ref="A53"/>
    <hyperlink display="ГАПОУ СО Режевской политехникум" location="66!A1" ref="A54"/>
    <hyperlink display="ГАПОУ СО Режевской политехникум" location="66!A1" ref="A55"/>
  </hyperlinks>
  <printOptions/>
  <pageMargins bottom="0.75" footer="0.0" header="0.0" left="0.7" right="0.7" top="0.75"/>
  <pageSetup paperSize="9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510</v>
      </c>
      <c r="H10" s="44">
        <f t="shared" si="2"/>
        <v>422</v>
      </c>
      <c r="I10" s="44">
        <f t="shared" si="2"/>
        <v>381</v>
      </c>
      <c r="J10" s="44">
        <f t="shared" si="2"/>
        <v>95</v>
      </c>
      <c r="K10" s="44">
        <f t="shared" si="2"/>
        <v>2</v>
      </c>
      <c r="L10" s="44">
        <f t="shared" si="2"/>
        <v>4</v>
      </c>
      <c r="M10" s="44">
        <f t="shared" si="2"/>
        <v>11</v>
      </c>
      <c r="N10" s="44">
        <f t="shared" si="2"/>
        <v>21</v>
      </c>
      <c r="O10" s="44">
        <f t="shared" si="2"/>
        <v>0</v>
      </c>
      <c r="P10" s="44">
        <f t="shared" si="2"/>
        <v>16</v>
      </c>
      <c r="Q10" s="44">
        <f t="shared" si="2"/>
        <v>34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COUNTIF(AI11:AI55,"2")</f>
        <v>0</v>
      </c>
    </row>
    <row r="11" ht="14.25" customHeight="1">
      <c r="A11" s="79" t="s">
        <v>75</v>
      </c>
      <c r="B11" s="48" t="s">
        <v>185</v>
      </c>
      <c r="C11" s="48" t="s">
        <v>186</v>
      </c>
      <c r="D11" s="48" t="s">
        <v>260</v>
      </c>
      <c r="E11" s="49" t="s">
        <v>149</v>
      </c>
      <c r="F11" s="50" t="s">
        <v>188</v>
      </c>
      <c r="G11" s="51">
        <v>18.0</v>
      </c>
      <c r="H11" s="52">
        <v>11.0</v>
      </c>
      <c r="I11" s="52">
        <v>10.0</v>
      </c>
      <c r="J11" s="52">
        <v>1.0</v>
      </c>
      <c r="K11" s="52">
        <v>0.0</v>
      </c>
      <c r="L11" s="52">
        <v>0.0</v>
      </c>
      <c r="M11" s="52">
        <v>2.0</v>
      </c>
      <c r="N11" s="52">
        <v>0.0</v>
      </c>
      <c r="O11" s="52">
        <v>0.0</v>
      </c>
      <c r="P11" s="80">
        <v>1.0</v>
      </c>
      <c r="Q11" s="52">
        <v>4.0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5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5" si="4">IF(AH11="проверка пройдена",1,2)</f>
        <v>1</v>
      </c>
    </row>
    <row r="12" ht="14.25" customHeight="1">
      <c r="A12" s="82" t="s">
        <v>75</v>
      </c>
      <c r="B12" s="59" t="s">
        <v>185</v>
      </c>
      <c r="C12" s="59" t="s">
        <v>186</v>
      </c>
      <c r="D12" s="59" t="s">
        <v>260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75</v>
      </c>
      <c r="B13" s="59" t="s">
        <v>185</v>
      </c>
      <c r="C13" s="59" t="s">
        <v>186</v>
      </c>
      <c r="D13" s="59" t="s">
        <v>260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75</v>
      </c>
      <c r="B14" s="59" t="s">
        <v>185</v>
      </c>
      <c r="C14" s="59" t="s">
        <v>186</v>
      </c>
      <c r="D14" s="59" t="s">
        <v>260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75</v>
      </c>
      <c r="B15" s="67" t="s">
        <v>185</v>
      </c>
      <c r="C15" s="67" t="s">
        <v>186</v>
      </c>
      <c r="D15" s="67" t="s">
        <v>260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75</v>
      </c>
      <c r="B16" s="48" t="s">
        <v>185</v>
      </c>
      <c r="C16" s="48" t="s">
        <v>186</v>
      </c>
      <c r="D16" s="48" t="s">
        <v>208</v>
      </c>
      <c r="E16" s="49" t="s">
        <v>149</v>
      </c>
      <c r="F16" s="50" t="s">
        <v>194</v>
      </c>
      <c r="G16" s="51">
        <v>152.0</v>
      </c>
      <c r="H16" s="52">
        <v>139.0</v>
      </c>
      <c r="I16" s="52">
        <v>128.0</v>
      </c>
      <c r="J16" s="52">
        <v>28.0</v>
      </c>
      <c r="K16" s="52">
        <v>0.0</v>
      </c>
      <c r="L16" s="52">
        <v>0.0</v>
      </c>
      <c r="M16" s="52">
        <v>2.0</v>
      </c>
      <c r="N16" s="52">
        <v>0.0</v>
      </c>
      <c r="O16" s="52">
        <v>0.0</v>
      </c>
      <c r="P16" s="80">
        <v>2.0</v>
      </c>
      <c r="Q16" s="52">
        <v>9.0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75</v>
      </c>
      <c r="B17" s="59" t="s">
        <v>185</v>
      </c>
      <c r="C17" s="59" t="s">
        <v>186</v>
      </c>
      <c r="D17" s="59" t="s">
        <v>208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75</v>
      </c>
      <c r="B18" s="59" t="s">
        <v>185</v>
      </c>
      <c r="C18" s="59" t="s">
        <v>186</v>
      </c>
      <c r="D18" s="59" t="s">
        <v>208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75</v>
      </c>
      <c r="B19" s="59" t="s">
        <v>185</v>
      </c>
      <c r="C19" s="59" t="s">
        <v>186</v>
      </c>
      <c r="D19" s="59" t="s">
        <v>208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75</v>
      </c>
      <c r="B20" s="67" t="s">
        <v>185</v>
      </c>
      <c r="C20" s="67" t="s">
        <v>186</v>
      </c>
      <c r="D20" s="67" t="s">
        <v>208</v>
      </c>
      <c r="E20" s="68" t="s">
        <v>153</v>
      </c>
      <c r="F20" s="69" t="s">
        <v>192</v>
      </c>
      <c r="G20" s="70">
        <v>2.0</v>
      </c>
      <c r="H20" s="87">
        <v>2.0</v>
      </c>
      <c r="I20" s="87">
        <v>2.0</v>
      </c>
      <c r="J20" s="87"/>
      <c r="K20" s="87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75</v>
      </c>
      <c r="B21" s="48" t="s">
        <v>185</v>
      </c>
      <c r="C21" s="48" t="s">
        <v>186</v>
      </c>
      <c r="D21" s="48" t="s">
        <v>292</v>
      </c>
      <c r="E21" s="49" t="s">
        <v>149</v>
      </c>
      <c r="F21" s="50" t="s">
        <v>194</v>
      </c>
      <c r="G21" s="51">
        <v>147.0</v>
      </c>
      <c r="H21" s="52">
        <v>140.0</v>
      </c>
      <c r="I21" s="52">
        <v>133.0</v>
      </c>
      <c r="J21" s="52">
        <v>39.0</v>
      </c>
      <c r="K21" s="52">
        <v>0.0</v>
      </c>
      <c r="L21" s="52">
        <v>0.0</v>
      </c>
      <c r="M21" s="52">
        <v>2.0</v>
      </c>
      <c r="N21" s="52">
        <v>0.0</v>
      </c>
      <c r="O21" s="53"/>
      <c r="P21" s="80">
        <v>4.0</v>
      </c>
      <c r="Q21" s="52">
        <v>1.0</v>
      </c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81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75</v>
      </c>
      <c r="B22" s="59" t="s">
        <v>185</v>
      </c>
      <c r="C22" s="59" t="s">
        <v>186</v>
      </c>
      <c r="D22" s="59" t="s">
        <v>292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75</v>
      </c>
      <c r="B23" s="59" t="s">
        <v>185</v>
      </c>
      <c r="C23" s="59" t="s">
        <v>186</v>
      </c>
      <c r="D23" s="59" t="s">
        <v>292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75</v>
      </c>
      <c r="B24" s="59" t="s">
        <v>185</v>
      </c>
      <c r="C24" s="59" t="s">
        <v>186</v>
      </c>
      <c r="D24" s="59" t="s">
        <v>292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75</v>
      </c>
      <c r="B25" s="67" t="s">
        <v>185</v>
      </c>
      <c r="C25" s="67" t="s">
        <v>186</v>
      </c>
      <c r="D25" s="67" t="s">
        <v>292</v>
      </c>
      <c r="E25" s="68" t="s">
        <v>153</v>
      </c>
      <c r="F25" s="69" t="s">
        <v>192</v>
      </c>
      <c r="G25" s="70">
        <v>8.0</v>
      </c>
      <c r="H25" s="87">
        <v>7.0</v>
      </c>
      <c r="I25" s="87">
        <v>7.0</v>
      </c>
      <c r="J25" s="87">
        <v>0.0</v>
      </c>
      <c r="K25" s="87">
        <v>0.0</v>
      </c>
      <c r="L25" s="87">
        <v>0.0</v>
      </c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89">
        <v>1.0</v>
      </c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75</v>
      </c>
      <c r="B26" s="48" t="s">
        <v>185</v>
      </c>
      <c r="C26" s="48" t="s">
        <v>186</v>
      </c>
      <c r="D26" s="48" t="s">
        <v>293</v>
      </c>
      <c r="E26" s="49" t="s">
        <v>149</v>
      </c>
      <c r="F26" s="50" t="s">
        <v>194</v>
      </c>
      <c r="G26" s="51">
        <v>37.0</v>
      </c>
      <c r="H26" s="52">
        <v>26.0</v>
      </c>
      <c r="I26" s="52">
        <v>21.0</v>
      </c>
      <c r="J26" s="52">
        <v>14.0</v>
      </c>
      <c r="K26" s="52">
        <v>0.0</v>
      </c>
      <c r="L26" s="52">
        <v>3.0</v>
      </c>
      <c r="M26" s="52">
        <v>3.0</v>
      </c>
      <c r="N26" s="52">
        <v>0.0</v>
      </c>
      <c r="O26" s="53"/>
      <c r="P26" s="80">
        <v>3.0</v>
      </c>
      <c r="Q26" s="52">
        <v>2.0</v>
      </c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75</v>
      </c>
      <c r="B27" s="59" t="s">
        <v>185</v>
      </c>
      <c r="C27" s="59" t="s">
        <v>186</v>
      </c>
      <c r="D27" s="59" t="s">
        <v>293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75</v>
      </c>
      <c r="B28" s="59" t="s">
        <v>185</v>
      </c>
      <c r="C28" s="59" t="s">
        <v>186</v>
      </c>
      <c r="D28" s="59" t="s">
        <v>293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75</v>
      </c>
      <c r="B29" s="59" t="s">
        <v>185</v>
      </c>
      <c r="C29" s="59" t="s">
        <v>186</v>
      </c>
      <c r="D29" s="59" t="s">
        <v>293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75</v>
      </c>
      <c r="B30" s="67" t="s">
        <v>185</v>
      </c>
      <c r="C30" s="67" t="s">
        <v>186</v>
      </c>
      <c r="D30" s="67" t="s">
        <v>293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75</v>
      </c>
      <c r="B31" s="48" t="s">
        <v>185</v>
      </c>
      <c r="C31" s="48" t="s">
        <v>186</v>
      </c>
      <c r="D31" s="48" t="s">
        <v>210</v>
      </c>
      <c r="E31" s="49" t="s">
        <v>149</v>
      </c>
      <c r="F31" s="50" t="s">
        <v>194</v>
      </c>
      <c r="G31" s="51">
        <v>20.0</v>
      </c>
      <c r="H31" s="52">
        <v>16.0</v>
      </c>
      <c r="I31" s="52">
        <v>13.0</v>
      </c>
      <c r="J31" s="52">
        <v>0.0</v>
      </c>
      <c r="K31" s="52">
        <v>1.0</v>
      </c>
      <c r="L31" s="52">
        <v>0.0</v>
      </c>
      <c r="M31" s="52">
        <v>0.0</v>
      </c>
      <c r="N31" s="52">
        <v>0.0</v>
      </c>
      <c r="O31" s="53"/>
      <c r="P31" s="80">
        <v>1.0</v>
      </c>
      <c r="Q31" s="52">
        <v>2.0</v>
      </c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75</v>
      </c>
      <c r="B32" s="59" t="s">
        <v>185</v>
      </c>
      <c r="C32" s="59" t="s">
        <v>186</v>
      </c>
      <c r="D32" s="59" t="s">
        <v>210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75</v>
      </c>
      <c r="B33" s="59" t="s">
        <v>185</v>
      </c>
      <c r="C33" s="59" t="s">
        <v>186</v>
      </c>
      <c r="D33" s="59" t="s">
        <v>210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75</v>
      </c>
      <c r="B34" s="59" t="s">
        <v>185</v>
      </c>
      <c r="C34" s="59" t="s">
        <v>186</v>
      </c>
      <c r="D34" s="59" t="s">
        <v>210</v>
      </c>
      <c r="E34" s="39" t="s">
        <v>152</v>
      </c>
      <c r="F34" s="60" t="s">
        <v>191</v>
      </c>
      <c r="G34" s="61">
        <v>1.0</v>
      </c>
      <c r="H34" s="83">
        <v>1.0</v>
      </c>
      <c r="I34" s="83">
        <v>1.0</v>
      </c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75</v>
      </c>
      <c r="B35" s="67" t="s">
        <v>185</v>
      </c>
      <c r="C35" s="67" t="s">
        <v>186</v>
      </c>
      <c r="D35" s="67" t="s">
        <v>210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75</v>
      </c>
      <c r="B36" s="48" t="s">
        <v>185</v>
      </c>
      <c r="C36" s="48" t="s">
        <v>186</v>
      </c>
      <c r="D36" s="48" t="s">
        <v>211</v>
      </c>
      <c r="E36" s="49" t="s">
        <v>149</v>
      </c>
      <c r="F36" s="50" t="s">
        <v>194</v>
      </c>
      <c r="G36" s="51">
        <v>74.0</v>
      </c>
      <c r="H36" s="52">
        <v>46.0</v>
      </c>
      <c r="I36" s="52">
        <v>39.0</v>
      </c>
      <c r="J36" s="52">
        <v>12.0</v>
      </c>
      <c r="K36" s="52">
        <v>0.0</v>
      </c>
      <c r="L36" s="52">
        <v>0.0</v>
      </c>
      <c r="M36" s="52">
        <v>0.0</v>
      </c>
      <c r="N36" s="52">
        <v>21.0</v>
      </c>
      <c r="O36" s="52">
        <v>0.0</v>
      </c>
      <c r="P36" s="80">
        <v>2.0</v>
      </c>
      <c r="Q36" s="52">
        <v>5.0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75</v>
      </c>
      <c r="B37" s="59" t="s">
        <v>185</v>
      </c>
      <c r="C37" s="59" t="s">
        <v>186</v>
      </c>
      <c r="D37" s="59" t="s">
        <v>211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75</v>
      </c>
      <c r="B38" s="59" t="s">
        <v>185</v>
      </c>
      <c r="C38" s="59" t="s">
        <v>186</v>
      </c>
      <c r="D38" s="59" t="s">
        <v>211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75</v>
      </c>
      <c r="B39" s="59" t="s">
        <v>185</v>
      </c>
      <c r="C39" s="59" t="s">
        <v>186</v>
      </c>
      <c r="D39" s="59" t="s">
        <v>211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75</v>
      </c>
      <c r="B40" s="67" t="s">
        <v>185</v>
      </c>
      <c r="C40" s="67" t="s">
        <v>186</v>
      </c>
      <c r="D40" s="67" t="s">
        <v>211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75</v>
      </c>
      <c r="B41" s="48" t="s">
        <v>185</v>
      </c>
      <c r="C41" s="48" t="s">
        <v>186</v>
      </c>
      <c r="D41" s="48" t="s">
        <v>342</v>
      </c>
      <c r="E41" s="49" t="s">
        <v>149</v>
      </c>
      <c r="F41" s="50" t="s">
        <v>194</v>
      </c>
      <c r="G41" s="51">
        <v>26.0</v>
      </c>
      <c r="H41" s="52">
        <v>18.0</v>
      </c>
      <c r="I41" s="52">
        <v>14.0</v>
      </c>
      <c r="J41" s="52">
        <v>1.0</v>
      </c>
      <c r="K41" s="52">
        <v>1.0</v>
      </c>
      <c r="L41" s="52">
        <v>1.0</v>
      </c>
      <c r="M41" s="52">
        <v>0.0</v>
      </c>
      <c r="N41" s="52">
        <v>0.0</v>
      </c>
      <c r="O41" s="52">
        <v>0.0</v>
      </c>
      <c r="P41" s="80">
        <v>1.0</v>
      </c>
      <c r="Q41" s="52">
        <v>5.0</v>
      </c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75</v>
      </c>
      <c r="B42" s="59" t="s">
        <v>185</v>
      </c>
      <c r="C42" s="59" t="s">
        <v>186</v>
      </c>
      <c r="D42" s="59" t="s">
        <v>342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75</v>
      </c>
      <c r="B43" s="59" t="s">
        <v>185</v>
      </c>
      <c r="C43" s="59" t="s">
        <v>186</v>
      </c>
      <c r="D43" s="59" t="s">
        <v>342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75</v>
      </c>
      <c r="B44" s="59" t="s">
        <v>185</v>
      </c>
      <c r="C44" s="59" t="s">
        <v>186</v>
      </c>
      <c r="D44" s="59" t="s">
        <v>342</v>
      </c>
      <c r="E44" s="39" t="s">
        <v>152</v>
      </c>
      <c r="F44" s="60" t="s">
        <v>191</v>
      </c>
      <c r="G44" s="61">
        <v>1.0</v>
      </c>
      <c r="H44" s="62"/>
      <c r="I44" s="62"/>
      <c r="J44" s="62"/>
      <c r="K44" s="62"/>
      <c r="L44" s="62"/>
      <c r="M44" s="83">
        <v>1.0</v>
      </c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75</v>
      </c>
      <c r="B45" s="67" t="s">
        <v>185</v>
      </c>
      <c r="C45" s="67" t="s">
        <v>186</v>
      </c>
      <c r="D45" s="67" t="s">
        <v>342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75</v>
      </c>
      <c r="B46" s="48" t="s">
        <v>185</v>
      </c>
      <c r="C46" s="48" t="s">
        <v>186</v>
      </c>
      <c r="D46" s="48" t="s">
        <v>368</v>
      </c>
      <c r="E46" s="49" t="s">
        <v>149</v>
      </c>
      <c r="F46" s="50" t="s">
        <v>194</v>
      </c>
      <c r="G46" s="51">
        <v>17.0</v>
      </c>
      <c r="H46" s="52">
        <v>14.0</v>
      </c>
      <c r="I46" s="52">
        <v>13.0</v>
      </c>
      <c r="J46" s="52">
        <v>0.0</v>
      </c>
      <c r="K46" s="52">
        <v>0.0</v>
      </c>
      <c r="L46" s="52">
        <v>0.0</v>
      </c>
      <c r="M46" s="52">
        <v>2.0</v>
      </c>
      <c r="N46" s="52">
        <v>0.0</v>
      </c>
      <c r="O46" s="53"/>
      <c r="P46" s="80">
        <v>1.0</v>
      </c>
      <c r="Q46" s="52">
        <v>0.0</v>
      </c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75</v>
      </c>
      <c r="B47" s="59" t="s">
        <v>185</v>
      </c>
      <c r="C47" s="59" t="s">
        <v>186</v>
      </c>
      <c r="D47" s="59" t="s">
        <v>368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75</v>
      </c>
      <c r="B48" s="59" t="s">
        <v>185</v>
      </c>
      <c r="C48" s="59" t="s">
        <v>186</v>
      </c>
      <c r="D48" s="59" t="s">
        <v>368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75</v>
      </c>
      <c r="B49" s="59" t="s">
        <v>185</v>
      </c>
      <c r="C49" s="59" t="s">
        <v>186</v>
      </c>
      <c r="D49" s="59" t="s">
        <v>368</v>
      </c>
      <c r="E49" s="39" t="s">
        <v>152</v>
      </c>
      <c r="F49" s="60" t="s">
        <v>191</v>
      </c>
      <c r="G49" s="61">
        <v>1.0</v>
      </c>
      <c r="H49" s="83">
        <v>1.0</v>
      </c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75</v>
      </c>
      <c r="B50" s="67" t="s">
        <v>185</v>
      </c>
      <c r="C50" s="67" t="s">
        <v>186</v>
      </c>
      <c r="D50" s="67" t="s">
        <v>368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75</v>
      </c>
      <c r="B51" s="48" t="s">
        <v>185</v>
      </c>
      <c r="C51" s="48" t="s">
        <v>186</v>
      </c>
      <c r="D51" s="48" t="s">
        <v>323</v>
      </c>
      <c r="E51" s="49" t="s">
        <v>149</v>
      </c>
      <c r="F51" s="50" t="s">
        <v>194</v>
      </c>
      <c r="G51" s="51">
        <v>19.0</v>
      </c>
      <c r="H51" s="52">
        <v>12.0</v>
      </c>
      <c r="I51" s="52">
        <v>10.0</v>
      </c>
      <c r="J51" s="52">
        <v>0.0</v>
      </c>
      <c r="K51" s="52">
        <v>0.0</v>
      </c>
      <c r="L51" s="52">
        <v>0.0</v>
      </c>
      <c r="M51" s="52">
        <v>0.0</v>
      </c>
      <c r="N51" s="52">
        <v>0.0</v>
      </c>
      <c r="O51" s="52">
        <v>0.0</v>
      </c>
      <c r="P51" s="80">
        <v>1.0</v>
      </c>
      <c r="Q51" s="52">
        <v>6.0</v>
      </c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75</v>
      </c>
      <c r="B52" s="59" t="s">
        <v>185</v>
      </c>
      <c r="C52" s="59" t="s">
        <v>186</v>
      </c>
      <c r="D52" s="59" t="s">
        <v>323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75</v>
      </c>
      <c r="B53" s="59" t="s">
        <v>185</v>
      </c>
      <c r="C53" s="59" t="s">
        <v>186</v>
      </c>
      <c r="D53" s="59" t="s">
        <v>323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75</v>
      </c>
      <c r="B54" s="59" t="s">
        <v>185</v>
      </c>
      <c r="C54" s="59" t="s">
        <v>186</v>
      </c>
      <c r="D54" s="59" t="s">
        <v>323</v>
      </c>
      <c r="E54" s="39" t="s">
        <v>152</v>
      </c>
      <c r="F54" s="60" t="s">
        <v>191</v>
      </c>
      <c r="G54" s="61">
        <v>1.0</v>
      </c>
      <c r="H54" s="83">
        <v>1.0</v>
      </c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75</v>
      </c>
      <c r="B55" s="67" t="s">
        <v>185</v>
      </c>
      <c r="C55" s="67" t="s">
        <v>186</v>
      </c>
      <c r="D55" s="67" t="s">
        <v>323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вердловский областной педагогический колледж" location="67!A1" ref="A3"/>
    <hyperlink display="ГАПОУ СО Свердловский областной педагогический колледж" location="67!A1" ref="A10"/>
    <hyperlink display="ГАПОУ СО Свердловский областной педагогический колледж" location="67!A1" ref="A11"/>
    <hyperlink display="ГАПОУ СО Свердловский областной педагогический колледж" location="67!A1" ref="A12"/>
    <hyperlink display="ГАПОУ СО Свердловский областной педагогический колледж" location="67!A1" ref="A13"/>
    <hyperlink display="ГАПОУ СО Свердловский областной педагогический колледж" location="67!A1" ref="A14"/>
    <hyperlink display="ГАПОУ СО Свердловский областной педагогический колледж" location="67!A1" ref="A15"/>
    <hyperlink display="ГАПОУ СО Свердловский областной педагогический колледж" location="67!A1" ref="A16"/>
    <hyperlink display="ГАПОУ СО Свердловский областной педагогический колледж" location="67!A1" ref="A17"/>
    <hyperlink display="ГАПОУ СО Свердловский областной педагогический колледж" location="67!A1" ref="A18"/>
    <hyperlink display="ГАПОУ СО Свердловский областной педагогический колледж" location="67!A1" ref="A19"/>
    <hyperlink display="ГАПОУ СО Свердловский областной педагогический колледж" location="67!A1" ref="A20"/>
    <hyperlink display="ГАПОУ СО Свердловский областной педагогический колледж" location="67!A1" ref="A21"/>
    <hyperlink display="ГАПОУ СО Свердловский областной педагогический колледж" location="67!A1" ref="A22"/>
    <hyperlink display="ГАПОУ СО Свердловский областной педагогический колледж" location="67!A1" ref="A23"/>
    <hyperlink display="ГАПОУ СО Свердловский областной педагогический колледж" location="67!A1" ref="A24"/>
    <hyperlink display="ГАПОУ СО Свердловский областной педагогический колледж" location="67!A1" ref="A25"/>
    <hyperlink display="ГАПОУ СО Свердловский областной педагогический колледж" location="67!A1" ref="A26"/>
    <hyperlink display="ГАПОУ СО Свердловский областной педагогический колледж" location="67!A1" ref="A27"/>
    <hyperlink display="ГАПОУ СО Свердловский областной педагогический колледж" location="67!A1" ref="A28"/>
    <hyperlink display="ГАПОУ СО Свердловский областной педагогический колледж" location="67!A1" ref="A29"/>
    <hyperlink display="ГАПОУ СО Свердловский областной педагогический колледж" location="67!A1" ref="A30"/>
    <hyperlink display="ГАПОУ СО Свердловский областной педагогический колледж" location="67!A1" ref="A31"/>
    <hyperlink display="ГАПОУ СО Свердловский областной педагогический колледж" location="67!A1" ref="A32"/>
    <hyperlink display="ГАПОУ СО Свердловский областной педагогический колледж" location="67!A1" ref="A33"/>
    <hyperlink display="ГАПОУ СО Свердловский областной педагогический колледж" location="67!A1" ref="A34"/>
    <hyperlink display="ГАПОУ СО Свердловский областной педагогический колледж" location="67!A1" ref="A35"/>
    <hyperlink display="ГАПОУ СО Свердловский областной педагогический колледж" location="67!A1" ref="A36"/>
    <hyperlink display="ГАПОУ СО Свердловский областной педагогический колледж" location="67!A1" ref="A37"/>
    <hyperlink display="ГАПОУ СО Свердловский областной педагогический колледж" location="67!A1" ref="A38"/>
    <hyperlink display="ГАПОУ СО Свердловский областной педагогический колледж" location="67!A1" ref="A39"/>
    <hyperlink display="ГАПОУ СО Свердловский областной педагогический колледж" location="67!A1" ref="A40"/>
    <hyperlink display="ГАПОУ СО Свердловский областной педагогический колледж" location="67!A1" ref="A41"/>
    <hyperlink display="ГАПОУ СО Свердловский областной педагогический колледж" location="67!A1" ref="A42"/>
    <hyperlink display="ГАПОУ СО Свердловский областной педагогический колледж" location="67!A1" ref="A43"/>
    <hyperlink display="ГАПОУ СО Свердловский областной педагогический колледж" location="67!A1" ref="A44"/>
    <hyperlink display="ГАПОУ СО Свердловский областной педагогический колледж" location="67!A1" ref="A45"/>
    <hyperlink display="ГАПОУ СО Свердловский областной педагогический колледж" location="67!A1" ref="A46"/>
    <hyperlink display="ГАПОУ СО Свердловский областной педагогический колледж" location="67!A1" ref="A47"/>
    <hyperlink display="ГАПОУ СО Свердловский областной педагогический колледж" location="67!A1" ref="A48"/>
    <hyperlink display="ГАПОУ СО Свердловский областной педагогический колледж" location="67!A1" ref="A49"/>
    <hyperlink display="ГАПОУ СО Свердловский областной педагогический колледж" location="67!A1" ref="A50"/>
    <hyperlink display="ГАПОУ СО Свердловский областной педагогический колледж" location="67!A1" ref="A51"/>
    <hyperlink display="ГАПОУ СО Свердловский областной педагогический колледж" location="67!A1" ref="A52"/>
    <hyperlink display="ГАПОУ СО Свердловский областной педагогический колледж" location="67!A1" ref="A53"/>
    <hyperlink display="ГАПОУ СО Свердловский областной педагогический колледж" location="67!A1" ref="A54"/>
    <hyperlink display="ГАПОУ СО Свердловский областной педагогический колледж" location="67!A1" ref="A55"/>
  </hyperlinks>
  <printOptions/>
  <pageMargins bottom="0.75" footer="0.0" header="0.0" left="0.7" right="0.7" top="0.75"/>
  <pageSetup fitToHeight="0" paperSize="9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5.38"/>
    <col customWidth="1" min="7" max="7" width="0.38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97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4</v>
      </c>
    </row>
    <row r="11" ht="14.25" customHeight="1">
      <c r="A11" s="79" t="s">
        <v>76</v>
      </c>
      <c r="B11" s="48" t="s">
        <v>185</v>
      </c>
      <c r="C11" s="48" t="s">
        <v>186</v>
      </c>
      <c r="D11" s="48" t="s">
        <v>208</v>
      </c>
      <c r="E11" s="49" t="s">
        <v>149</v>
      </c>
      <c r="F11" s="50" t="s">
        <v>188</v>
      </c>
      <c r="G11" s="51">
        <v>20.0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76</v>
      </c>
      <c r="B12" s="59" t="s">
        <v>185</v>
      </c>
      <c r="C12" s="59" t="s">
        <v>186</v>
      </c>
      <c r="D12" s="59" t="s">
        <v>208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76</v>
      </c>
      <c r="B13" s="59" t="s">
        <v>185</v>
      </c>
      <c r="C13" s="59" t="s">
        <v>186</v>
      </c>
      <c r="D13" s="59" t="s">
        <v>208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76</v>
      </c>
      <c r="B14" s="59" t="s">
        <v>185</v>
      </c>
      <c r="C14" s="59" t="s">
        <v>186</v>
      </c>
      <c r="D14" s="59" t="s">
        <v>208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76</v>
      </c>
      <c r="B15" s="67" t="s">
        <v>185</v>
      </c>
      <c r="C15" s="67" t="s">
        <v>186</v>
      </c>
      <c r="D15" s="67" t="s">
        <v>208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76</v>
      </c>
      <c r="B16" s="48" t="s">
        <v>185</v>
      </c>
      <c r="C16" s="48" t="s">
        <v>186</v>
      </c>
      <c r="D16" s="48" t="s">
        <v>292</v>
      </c>
      <c r="E16" s="49" t="s">
        <v>149</v>
      </c>
      <c r="F16" s="50" t="s">
        <v>194</v>
      </c>
      <c r="G16" s="51">
        <v>25.0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76</v>
      </c>
      <c r="B17" s="59" t="s">
        <v>185</v>
      </c>
      <c r="C17" s="59" t="s">
        <v>186</v>
      </c>
      <c r="D17" s="59" t="s">
        <v>292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76</v>
      </c>
      <c r="B18" s="59" t="s">
        <v>185</v>
      </c>
      <c r="C18" s="59" t="s">
        <v>186</v>
      </c>
      <c r="D18" s="59" t="s">
        <v>292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76</v>
      </c>
      <c r="B19" s="59" t="s">
        <v>185</v>
      </c>
      <c r="C19" s="59" t="s">
        <v>186</v>
      </c>
      <c r="D19" s="59" t="s">
        <v>292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76</v>
      </c>
      <c r="B20" s="67" t="s">
        <v>185</v>
      </c>
      <c r="C20" s="67" t="s">
        <v>186</v>
      </c>
      <c r="D20" s="67" t="s">
        <v>292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76</v>
      </c>
      <c r="B21" s="48" t="s">
        <v>185</v>
      </c>
      <c r="C21" s="48" t="s">
        <v>186</v>
      </c>
      <c r="D21" s="48" t="s">
        <v>301</v>
      </c>
      <c r="E21" s="49" t="s">
        <v>149</v>
      </c>
      <c r="F21" s="50" t="s">
        <v>194</v>
      </c>
      <c r="G21" s="51">
        <v>24.0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76</v>
      </c>
      <c r="B22" s="59" t="s">
        <v>185</v>
      </c>
      <c r="C22" s="59" t="s">
        <v>186</v>
      </c>
      <c r="D22" s="59" t="s">
        <v>301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76</v>
      </c>
      <c r="B23" s="59" t="s">
        <v>185</v>
      </c>
      <c r="C23" s="59" t="s">
        <v>186</v>
      </c>
      <c r="D23" s="59" t="s">
        <v>301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76</v>
      </c>
      <c r="B24" s="59" t="s">
        <v>185</v>
      </c>
      <c r="C24" s="59" t="s">
        <v>186</v>
      </c>
      <c r="D24" s="59" t="s">
        <v>301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76</v>
      </c>
      <c r="B25" s="67" t="s">
        <v>185</v>
      </c>
      <c r="C25" s="67" t="s">
        <v>186</v>
      </c>
      <c r="D25" s="67" t="s">
        <v>301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76</v>
      </c>
      <c r="B26" s="48" t="s">
        <v>185</v>
      </c>
      <c r="C26" s="48" t="s">
        <v>186</v>
      </c>
      <c r="D26" s="48" t="s">
        <v>211</v>
      </c>
      <c r="E26" s="49" t="s">
        <v>149</v>
      </c>
      <c r="F26" s="50" t="s">
        <v>194</v>
      </c>
      <c r="G26" s="51">
        <v>28.0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76</v>
      </c>
      <c r="B27" s="59" t="s">
        <v>185</v>
      </c>
      <c r="C27" s="59" t="s">
        <v>186</v>
      </c>
      <c r="D27" s="59" t="s">
        <v>211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76</v>
      </c>
      <c r="B28" s="59" t="s">
        <v>185</v>
      </c>
      <c r="C28" s="59" t="s">
        <v>186</v>
      </c>
      <c r="D28" s="59" t="s">
        <v>211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76</v>
      </c>
      <c r="B29" s="59" t="s">
        <v>185</v>
      </c>
      <c r="C29" s="59" t="s">
        <v>186</v>
      </c>
      <c r="D29" s="59" t="s">
        <v>211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76</v>
      </c>
      <c r="B30" s="67" t="s">
        <v>185</v>
      </c>
      <c r="C30" s="67" t="s">
        <v>186</v>
      </c>
      <c r="D30" s="67" t="s">
        <v>211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верный педагогический колледж" location="68!A1" ref="A3"/>
    <hyperlink display="ГАПОУ СО Северный педагогический колледж" location="68!A1" ref="A10"/>
    <hyperlink display="ГАПОУ СО Северный педагогический колледж" location="68!A1" ref="A11"/>
    <hyperlink display="ГАПОУ СО Северный педагогический колледж" location="68!A1" ref="A12"/>
    <hyperlink display="ГАПОУ СО Северный педагогический колледж" location="68!A1" ref="A13"/>
    <hyperlink display="ГАПОУ СО Северный педагогический колледж" location="68!A1" ref="A14"/>
    <hyperlink display="ГАПОУ СО Северный педагогический колледж" location="68!A1" ref="A15"/>
    <hyperlink display="ГАПОУ СО Северный педагогический колледж" location="68!A1" ref="A16"/>
    <hyperlink display="ГАПОУ СО Северный педагогический колледж" location="68!A1" ref="A17"/>
    <hyperlink display="ГАПОУ СО Северный педагогический колледж" location="68!A1" ref="A18"/>
    <hyperlink display="ГАПОУ СО Северный педагогический колледж" location="68!A1" ref="A19"/>
    <hyperlink display="ГАПОУ СО Северный педагогический колледж" location="68!A1" ref="A20"/>
    <hyperlink display="ГАПОУ СО Северный педагогический колледж" location="68!A1" ref="A21"/>
    <hyperlink display="ГАПОУ СО Северный педагогический колледж" location="68!A1" ref="A22"/>
    <hyperlink display="ГАПОУ СО Северный педагогический колледж" location="68!A1" ref="A23"/>
    <hyperlink display="ГАПОУ СО Северный педагогический колледж" location="68!A1" ref="A24"/>
    <hyperlink display="ГАПОУ СО Северный педагогический колледж" location="68!A1" ref="A25"/>
    <hyperlink display="ГАПОУ СО Северный педагогический колледж" location="68!A1" ref="A26"/>
    <hyperlink display="ГАПОУ СО Северный педагогический колледж" location="68!A1" ref="A27"/>
    <hyperlink display="ГАПОУ СО Северный педагогический колледж" location="68!A1" ref="A28"/>
    <hyperlink display="ГАПОУ СО Северный педагогический колледж" location="68!A1" ref="A29"/>
    <hyperlink display="ГАПОУ СО Северный педагогический колледж" location="68!A1" ref="A30"/>
  </hyperlink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116</v>
      </c>
      <c r="H10" s="44">
        <f t="shared" si="2"/>
        <v>34</v>
      </c>
      <c r="I10" s="44">
        <f t="shared" si="2"/>
        <v>22</v>
      </c>
      <c r="J10" s="44">
        <f t="shared" si="2"/>
        <v>24</v>
      </c>
      <c r="K10" s="44">
        <f t="shared" si="2"/>
        <v>3</v>
      </c>
      <c r="L10" s="44">
        <f t="shared" si="2"/>
        <v>3</v>
      </c>
      <c r="M10" s="44">
        <f t="shared" si="2"/>
        <v>1</v>
      </c>
      <c r="N10" s="44">
        <f t="shared" si="2"/>
        <v>8</v>
      </c>
      <c r="O10" s="44">
        <f t="shared" si="2"/>
        <v>0</v>
      </c>
      <c r="P10" s="44">
        <f t="shared" si="2"/>
        <v>2</v>
      </c>
      <c r="Q10" s="44">
        <f t="shared" si="2"/>
        <v>1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1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4</v>
      </c>
    </row>
    <row r="11" ht="14.25" customHeight="1">
      <c r="A11" s="79" t="s">
        <v>14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16.0</v>
      </c>
      <c r="H11" s="52">
        <v>12.0</v>
      </c>
      <c r="I11" s="52">
        <v>4.0</v>
      </c>
      <c r="J11" s="52">
        <v>11.0</v>
      </c>
      <c r="K11" s="52"/>
      <c r="L11" s="52"/>
      <c r="M11" s="52"/>
      <c r="N11" s="52">
        <v>4.0</v>
      </c>
      <c r="O11" s="52"/>
      <c r="P11" s="80"/>
      <c r="Q11" s="52"/>
      <c r="R11" s="52"/>
      <c r="S11" s="52"/>
      <c r="T11" s="81"/>
      <c r="U11" s="81"/>
      <c r="V11" s="81"/>
      <c r="W11" s="81"/>
      <c r="X11" s="81"/>
      <c r="Y11" s="81"/>
      <c r="Z11" s="55"/>
      <c r="AA11" s="55"/>
      <c r="AB11" s="55"/>
      <c r="AC11" s="55"/>
      <c r="AD11" s="81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0" si="4">IF(AH11="проверка пройдена",1,2)</f>
        <v>1</v>
      </c>
    </row>
    <row r="12" ht="14.25" customHeight="1">
      <c r="A12" s="82" t="s">
        <v>14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83"/>
      <c r="I12" s="83"/>
      <c r="J12" s="83"/>
      <c r="K12" s="83"/>
      <c r="L12" s="83"/>
      <c r="M12" s="83"/>
      <c r="N12" s="83"/>
      <c r="O12" s="83"/>
      <c r="P12" s="84"/>
      <c r="Q12" s="83"/>
      <c r="R12" s="83"/>
      <c r="S12" s="83"/>
      <c r="T12" s="85"/>
      <c r="U12" s="85"/>
      <c r="V12" s="85"/>
      <c r="W12" s="85"/>
      <c r="X12" s="85"/>
      <c r="Y12" s="85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14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/>
      <c r="I13" s="83"/>
      <c r="J13" s="83"/>
      <c r="K13" s="83"/>
      <c r="L13" s="83"/>
      <c r="M13" s="83"/>
      <c r="N13" s="83"/>
      <c r="O13" s="83"/>
      <c r="P13" s="84"/>
      <c r="Q13" s="83"/>
      <c r="R13" s="83"/>
      <c r="S13" s="83"/>
      <c r="T13" s="85"/>
      <c r="U13" s="85"/>
      <c r="V13" s="85"/>
      <c r="W13" s="85"/>
      <c r="X13" s="85"/>
      <c r="Y13" s="85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14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83"/>
      <c r="I14" s="83"/>
      <c r="J14" s="83"/>
      <c r="K14" s="83"/>
      <c r="L14" s="83"/>
      <c r="M14" s="83"/>
      <c r="N14" s="83"/>
      <c r="O14" s="83"/>
      <c r="P14" s="84"/>
      <c r="Q14" s="83"/>
      <c r="R14" s="83"/>
      <c r="S14" s="83"/>
      <c r="T14" s="85"/>
      <c r="U14" s="85"/>
      <c r="V14" s="85"/>
      <c r="W14" s="85"/>
      <c r="X14" s="85"/>
      <c r="Y14" s="85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14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7"/>
      <c r="I15" s="87"/>
      <c r="J15" s="87"/>
      <c r="K15" s="87"/>
      <c r="L15" s="87"/>
      <c r="M15" s="87"/>
      <c r="N15" s="87"/>
      <c r="O15" s="87"/>
      <c r="P15" s="88"/>
      <c r="Q15" s="87"/>
      <c r="R15" s="87"/>
      <c r="S15" s="87"/>
      <c r="T15" s="89"/>
      <c r="U15" s="89"/>
      <c r="V15" s="89"/>
      <c r="W15" s="89"/>
      <c r="X15" s="89"/>
      <c r="Y15" s="89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14</v>
      </c>
      <c r="B16" s="48" t="s">
        <v>185</v>
      </c>
      <c r="C16" s="48" t="s">
        <v>186</v>
      </c>
      <c r="D16" s="48" t="s">
        <v>227</v>
      </c>
      <c r="E16" s="49" t="s">
        <v>149</v>
      </c>
      <c r="F16" s="50" t="s">
        <v>194</v>
      </c>
      <c r="G16" s="51">
        <v>7.0</v>
      </c>
      <c r="H16" s="52">
        <v>4.0</v>
      </c>
      <c r="I16" s="52">
        <v>4.0</v>
      </c>
      <c r="J16" s="53"/>
      <c r="K16" s="53"/>
      <c r="L16" s="53"/>
      <c r="M16" s="52">
        <v>1.0</v>
      </c>
      <c r="N16" s="53"/>
      <c r="O16" s="53"/>
      <c r="P16" s="54"/>
      <c r="Q16" s="52">
        <v>1.0</v>
      </c>
      <c r="R16" s="53"/>
      <c r="S16" s="53"/>
      <c r="T16" s="55"/>
      <c r="U16" s="55"/>
      <c r="V16" s="55"/>
      <c r="W16" s="55"/>
      <c r="X16" s="81">
        <v>1.0</v>
      </c>
      <c r="Y16" s="81"/>
      <c r="Z16" s="55"/>
      <c r="AA16" s="81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14</v>
      </c>
      <c r="B17" s="59" t="s">
        <v>185</v>
      </c>
      <c r="C17" s="59" t="s">
        <v>186</v>
      </c>
      <c r="D17" s="59" t="s">
        <v>227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14</v>
      </c>
      <c r="B18" s="59" t="s">
        <v>185</v>
      </c>
      <c r="C18" s="59" t="s">
        <v>186</v>
      </c>
      <c r="D18" s="59" t="s">
        <v>227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14</v>
      </c>
      <c r="B19" s="59" t="s">
        <v>185</v>
      </c>
      <c r="C19" s="59" t="s">
        <v>186</v>
      </c>
      <c r="D19" s="59" t="s">
        <v>227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14</v>
      </c>
      <c r="B20" s="67" t="s">
        <v>185</v>
      </c>
      <c r="C20" s="67" t="s">
        <v>186</v>
      </c>
      <c r="D20" s="67" t="s">
        <v>227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14</v>
      </c>
      <c r="B21" s="48" t="s">
        <v>185</v>
      </c>
      <c r="C21" s="48" t="s">
        <v>186</v>
      </c>
      <c r="D21" s="48" t="s">
        <v>201</v>
      </c>
      <c r="E21" s="49" t="s">
        <v>149</v>
      </c>
      <c r="F21" s="50" t="s">
        <v>194</v>
      </c>
      <c r="G21" s="51">
        <v>12.0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14</v>
      </c>
      <c r="B22" s="59" t="s">
        <v>185</v>
      </c>
      <c r="C22" s="59" t="s">
        <v>186</v>
      </c>
      <c r="D22" s="59" t="s">
        <v>201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14</v>
      </c>
      <c r="B23" s="59" t="s">
        <v>185</v>
      </c>
      <c r="C23" s="59" t="s">
        <v>186</v>
      </c>
      <c r="D23" s="59" t="s">
        <v>201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14</v>
      </c>
      <c r="B24" s="59" t="s">
        <v>185</v>
      </c>
      <c r="C24" s="59" t="s">
        <v>186</v>
      </c>
      <c r="D24" s="59" t="s">
        <v>201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14</v>
      </c>
      <c r="B25" s="67" t="s">
        <v>185</v>
      </c>
      <c r="C25" s="67" t="s">
        <v>186</v>
      </c>
      <c r="D25" s="67" t="s">
        <v>201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14</v>
      </c>
      <c r="B26" s="48" t="s">
        <v>185</v>
      </c>
      <c r="C26" s="48" t="s">
        <v>186</v>
      </c>
      <c r="D26" s="48" t="s">
        <v>203</v>
      </c>
      <c r="E26" s="49" t="s">
        <v>149</v>
      </c>
      <c r="F26" s="50" t="s">
        <v>194</v>
      </c>
      <c r="G26" s="51">
        <v>9.0</v>
      </c>
      <c r="H26" s="52">
        <v>8.0</v>
      </c>
      <c r="I26" s="52">
        <v>8.0</v>
      </c>
      <c r="J26" s="52">
        <v>8.0</v>
      </c>
      <c r="K26" s="53"/>
      <c r="L26" s="53"/>
      <c r="M26" s="53"/>
      <c r="N26" s="52">
        <v>1.0</v>
      </c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14</v>
      </c>
      <c r="B27" s="59" t="s">
        <v>185</v>
      </c>
      <c r="C27" s="59" t="s">
        <v>186</v>
      </c>
      <c r="D27" s="59" t="s">
        <v>203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14</v>
      </c>
      <c r="B28" s="59" t="s">
        <v>185</v>
      </c>
      <c r="C28" s="59" t="s">
        <v>186</v>
      </c>
      <c r="D28" s="59" t="s">
        <v>203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14</v>
      </c>
      <c r="B29" s="59" t="s">
        <v>185</v>
      </c>
      <c r="C29" s="59" t="s">
        <v>186</v>
      </c>
      <c r="D29" s="59" t="s">
        <v>203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14</v>
      </c>
      <c r="B30" s="67" t="s">
        <v>185</v>
      </c>
      <c r="C30" s="67" t="s">
        <v>186</v>
      </c>
      <c r="D30" s="67" t="s">
        <v>203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14</v>
      </c>
      <c r="B31" s="48" t="s">
        <v>185</v>
      </c>
      <c r="C31" s="48" t="s">
        <v>186</v>
      </c>
      <c r="D31" s="48" t="s">
        <v>231</v>
      </c>
      <c r="E31" s="49" t="s">
        <v>149</v>
      </c>
      <c r="F31" s="50" t="s">
        <v>194</v>
      </c>
      <c r="G31" s="51">
        <v>14.0</v>
      </c>
      <c r="H31" s="52">
        <v>5.0</v>
      </c>
      <c r="I31" s="52">
        <v>1.0</v>
      </c>
      <c r="J31" s="53"/>
      <c r="K31" s="52">
        <v>3.0</v>
      </c>
      <c r="L31" s="52">
        <v>3.0</v>
      </c>
      <c r="M31" s="53"/>
      <c r="N31" s="53"/>
      <c r="O31" s="53"/>
      <c r="P31" s="80">
        <v>2.0</v>
      </c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14</v>
      </c>
      <c r="B32" s="59" t="s">
        <v>185</v>
      </c>
      <c r="C32" s="59" t="s">
        <v>186</v>
      </c>
      <c r="D32" s="59" t="s">
        <v>231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14</v>
      </c>
      <c r="B33" s="59" t="s">
        <v>185</v>
      </c>
      <c r="C33" s="59" t="s">
        <v>186</v>
      </c>
      <c r="D33" s="59" t="s">
        <v>231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14</v>
      </c>
      <c r="B34" s="59" t="s">
        <v>185</v>
      </c>
      <c r="C34" s="59" t="s">
        <v>186</v>
      </c>
      <c r="D34" s="59" t="s">
        <v>231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14</v>
      </c>
      <c r="B35" s="67" t="s">
        <v>185</v>
      </c>
      <c r="C35" s="67" t="s">
        <v>186</v>
      </c>
      <c r="D35" s="67" t="s">
        <v>231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14</v>
      </c>
      <c r="B36" s="48" t="s">
        <v>185</v>
      </c>
      <c r="C36" s="48" t="s">
        <v>186</v>
      </c>
      <c r="D36" s="48" t="s">
        <v>216</v>
      </c>
      <c r="E36" s="49" t="s">
        <v>149</v>
      </c>
      <c r="F36" s="50" t="s">
        <v>194</v>
      </c>
      <c r="G36" s="51">
        <v>8.0</v>
      </c>
      <c r="H36" s="52">
        <v>5.0</v>
      </c>
      <c r="I36" s="52">
        <v>5.0</v>
      </c>
      <c r="J36" s="52">
        <v>5.0</v>
      </c>
      <c r="K36" s="53"/>
      <c r="L36" s="53"/>
      <c r="M36" s="53"/>
      <c r="N36" s="52">
        <v>3.0</v>
      </c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14</v>
      </c>
      <c r="B37" s="59" t="s">
        <v>185</v>
      </c>
      <c r="C37" s="59" t="s">
        <v>186</v>
      </c>
      <c r="D37" s="59" t="s">
        <v>216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14</v>
      </c>
      <c r="B38" s="59" t="s">
        <v>185</v>
      </c>
      <c r="C38" s="59" t="s">
        <v>186</v>
      </c>
      <c r="D38" s="59" t="s">
        <v>216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14</v>
      </c>
      <c r="B39" s="59" t="s">
        <v>185</v>
      </c>
      <c r="C39" s="59" t="s">
        <v>186</v>
      </c>
      <c r="D39" s="59" t="s">
        <v>216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14</v>
      </c>
      <c r="B40" s="67" t="s">
        <v>185</v>
      </c>
      <c r="C40" s="67" t="s">
        <v>186</v>
      </c>
      <c r="D40" s="67" t="s">
        <v>216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14</v>
      </c>
      <c r="B41" s="48" t="s">
        <v>185</v>
      </c>
      <c r="C41" s="48" t="s">
        <v>186</v>
      </c>
      <c r="D41" s="48" t="s">
        <v>232</v>
      </c>
      <c r="E41" s="49" t="s">
        <v>149</v>
      </c>
      <c r="F41" s="50" t="s">
        <v>194</v>
      </c>
      <c r="G41" s="51">
        <v>13.0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14</v>
      </c>
      <c r="B42" s="59" t="s">
        <v>185</v>
      </c>
      <c r="C42" s="59" t="s">
        <v>186</v>
      </c>
      <c r="D42" s="59" t="s">
        <v>232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14</v>
      </c>
      <c r="B43" s="59" t="s">
        <v>185</v>
      </c>
      <c r="C43" s="59" t="s">
        <v>186</v>
      </c>
      <c r="D43" s="59" t="s">
        <v>232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14</v>
      </c>
      <c r="B44" s="59" t="s">
        <v>185</v>
      </c>
      <c r="C44" s="59" t="s">
        <v>186</v>
      </c>
      <c r="D44" s="59" t="s">
        <v>232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14</v>
      </c>
      <c r="B45" s="67" t="s">
        <v>185</v>
      </c>
      <c r="C45" s="67" t="s">
        <v>186</v>
      </c>
      <c r="D45" s="67" t="s">
        <v>232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14</v>
      </c>
      <c r="B46" s="48" t="s">
        <v>185</v>
      </c>
      <c r="C46" s="48" t="s">
        <v>186</v>
      </c>
      <c r="D46" s="48" t="s">
        <v>208</v>
      </c>
      <c r="E46" s="49" t="s">
        <v>149</v>
      </c>
      <c r="F46" s="50" t="s">
        <v>194</v>
      </c>
      <c r="G46" s="51">
        <v>37.0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14</v>
      </c>
      <c r="B47" s="59" t="s">
        <v>185</v>
      </c>
      <c r="C47" s="59" t="s">
        <v>186</v>
      </c>
      <c r="D47" s="59" t="s">
        <v>208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14</v>
      </c>
      <c r="B48" s="59" t="s">
        <v>185</v>
      </c>
      <c r="C48" s="59" t="s">
        <v>186</v>
      </c>
      <c r="D48" s="59" t="s">
        <v>208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14</v>
      </c>
      <c r="B49" s="59" t="s">
        <v>185</v>
      </c>
      <c r="C49" s="59" t="s">
        <v>186</v>
      </c>
      <c r="D49" s="59" t="s">
        <v>208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14</v>
      </c>
      <c r="B50" s="67" t="s">
        <v>185</v>
      </c>
      <c r="C50" s="67" t="s">
        <v>186</v>
      </c>
      <c r="D50" s="67" t="s">
        <v>208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Белоярский многопрофильный техникум" location="6!A1" ref="A3"/>
    <hyperlink display="ГАПОУ СО Белоярский многопрофильный техникум" location="6!A1" ref="A10"/>
    <hyperlink display="ГАПОУ СО Белоярский многопрофильный техникум" location="6!A1" ref="A11"/>
    <hyperlink display="ГАПОУ СО Белоярский многопрофильный техникум" location="6!A1" ref="A12"/>
    <hyperlink display="ГАПОУ СО Белоярский многопрофильный техникум" location="6!A1" ref="A13"/>
    <hyperlink display="ГАПОУ СО Белоярский многопрофильный техникум" location="6!A1" ref="A14"/>
    <hyperlink display="ГАПОУ СО Белоярский многопрофильный техникум" location="6!A1" ref="A15"/>
    <hyperlink display="ГАПОУ СО Белоярский многопрофильный техникум" location="6!A1" ref="A16"/>
    <hyperlink display="ГАПОУ СО Белоярский многопрофильный техникум" location="6!A1" ref="A17"/>
    <hyperlink display="ГАПОУ СО Белоярский многопрофильный техникум" location="6!A1" ref="A18"/>
    <hyperlink display="ГАПОУ СО Белоярский многопрофильный техникум" location="6!A1" ref="A19"/>
    <hyperlink display="ГАПОУ СО Белоярский многопрофильный техникум" location="6!A1" ref="A20"/>
    <hyperlink display="ГАПОУ СО Белоярский многопрофильный техникум" location="6!A1" ref="A21"/>
    <hyperlink display="ГАПОУ СО Белоярский многопрофильный техникум" location="6!A1" ref="A22"/>
    <hyperlink display="ГАПОУ СО Белоярский многопрофильный техникум" location="6!A1" ref="A23"/>
    <hyperlink display="ГАПОУ СО Белоярский многопрофильный техникум" location="6!A1" ref="A24"/>
    <hyperlink display="ГАПОУ СО Белоярский многопрофильный техникум" location="6!A1" ref="A25"/>
    <hyperlink display="ГАПОУ СО Белоярский многопрофильный техникум" location="6!A1" ref="A26"/>
    <hyperlink display="ГАПОУ СО Белоярский многопрофильный техникум" location="6!A1" ref="A27"/>
    <hyperlink display="ГАПОУ СО Белоярский многопрофильный техникум" location="6!A1" ref="A28"/>
    <hyperlink display="ГАПОУ СО Белоярский многопрофильный техникум" location="6!A1" ref="A29"/>
    <hyperlink display="ГАПОУ СО Белоярский многопрофильный техникум" location="6!A1" ref="A30"/>
    <hyperlink display="ГАПОУ СО Белоярский многопрофильный техникум" location="6!A1" ref="A31"/>
    <hyperlink display="ГАПОУ СО Белоярский многопрофильный техникум" location="6!A1" ref="A32"/>
    <hyperlink display="ГАПОУ СО Белоярский многопрофильный техникум" location="6!A1" ref="A33"/>
    <hyperlink display="ГАПОУ СО Белоярский многопрофильный техникум" location="6!A1" ref="A34"/>
    <hyperlink display="ГАПОУ СО Белоярский многопрофильный техникум" location="6!A1" ref="A35"/>
    <hyperlink display="ГАПОУ СО Белоярский многопрофильный техникум" location="6!A1" ref="A36"/>
    <hyperlink display="ГАПОУ СО Белоярский многопрофильный техникум" location="6!A1" ref="A37"/>
    <hyperlink display="ГАПОУ СО Белоярский многопрофильный техникум" location="6!A1" ref="A38"/>
    <hyperlink display="ГАПОУ СО Белоярский многопрофильный техникум" location="6!A1" ref="A39"/>
    <hyperlink display="ГАПОУ СО Белоярский многопрофильный техникум" location="6!A1" ref="A40"/>
    <hyperlink display="ГАПОУ СО Белоярский многопрофильный техникум" location="6!A1" ref="A41"/>
    <hyperlink display="ГАПОУ СО Белоярский многопрофильный техникум" location="6!A1" ref="A42"/>
    <hyperlink display="ГАПОУ СО Белоярский многопрофильный техникум" location="6!A1" ref="A43"/>
    <hyperlink display="ГАПОУ СО Белоярский многопрофильный техникум" location="6!A1" ref="A44"/>
    <hyperlink display="ГАПОУ СО Белоярский многопрофильный техникум" location="6!A1" ref="A45"/>
    <hyperlink display="ГАПОУ СО Белоярский многопрофильный техникум" location="6!A1" ref="A46"/>
    <hyperlink display="ГАПОУ СО Белоярский многопрофильный техникум" location="6!A1" ref="A47"/>
    <hyperlink display="ГАПОУ СО Белоярский многопрофильный техникум" location="6!A1" ref="A48"/>
    <hyperlink display="ГАПОУ СО Белоярский многопрофильный техникум" location="6!A1" ref="A49"/>
    <hyperlink display="ГАПОУ СО Белоярский многопрофильный техникум" location="6!A1" ref="A50"/>
  </hyperlinks>
  <printOptions/>
  <pageMargins bottom="0.75" footer="0.0" header="0.0" left="0.7" right="0.7" top="0.75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151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COUNTIF(AI11:AI35,"2")</f>
        <v>5</v>
      </c>
    </row>
    <row r="11" ht="14.25" customHeight="1">
      <c r="A11" s="79" t="s">
        <v>79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60.0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5" si="4">IF(AH11="проверка пройдена",1,2)</f>
        <v>2</v>
      </c>
    </row>
    <row r="12" ht="14.25" customHeight="1">
      <c r="A12" s="82" t="s">
        <v>79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79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79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79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79</v>
      </c>
      <c r="B16" s="48" t="s">
        <v>185</v>
      </c>
      <c r="C16" s="48" t="s">
        <v>186</v>
      </c>
      <c r="D16" s="48" t="s">
        <v>213</v>
      </c>
      <c r="E16" s="49" t="s">
        <v>149</v>
      </c>
      <c r="F16" s="50" t="s">
        <v>194</v>
      </c>
      <c r="G16" s="51">
        <v>20.0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79</v>
      </c>
      <c r="B17" s="59" t="s">
        <v>185</v>
      </c>
      <c r="C17" s="59" t="s">
        <v>186</v>
      </c>
      <c r="D17" s="59" t="s">
        <v>213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79</v>
      </c>
      <c r="B18" s="59" t="s">
        <v>185</v>
      </c>
      <c r="C18" s="59" t="s">
        <v>186</v>
      </c>
      <c r="D18" s="59" t="s">
        <v>213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79</v>
      </c>
      <c r="B19" s="59" t="s">
        <v>185</v>
      </c>
      <c r="C19" s="59" t="s">
        <v>186</v>
      </c>
      <c r="D19" s="59" t="s">
        <v>213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79</v>
      </c>
      <c r="B20" s="67" t="s">
        <v>185</v>
      </c>
      <c r="C20" s="67" t="s">
        <v>186</v>
      </c>
      <c r="D20" s="67" t="s">
        <v>213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79</v>
      </c>
      <c r="B21" s="48" t="s">
        <v>185</v>
      </c>
      <c r="C21" s="48" t="s">
        <v>186</v>
      </c>
      <c r="D21" s="48" t="s">
        <v>200</v>
      </c>
      <c r="E21" s="49" t="s">
        <v>149</v>
      </c>
      <c r="F21" s="50" t="s">
        <v>194</v>
      </c>
      <c r="G21" s="51">
        <v>30.0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79</v>
      </c>
      <c r="B22" s="59" t="s">
        <v>185</v>
      </c>
      <c r="C22" s="59" t="s">
        <v>186</v>
      </c>
      <c r="D22" s="59" t="s">
        <v>200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79</v>
      </c>
      <c r="B23" s="59" t="s">
        <v>185</v>
      </c>
      <c r="C23" s="59" t="s">
        <v>186</v>
      </c>
      <c r="D23" s="59" t="s">
        <v>200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79</v>
      </c>
      <c r="B24" s="59" t="s">
        <v>185</v>
      </c>
      <c r="C24" s="59" t="s">
        <v>186</v>
      </c>
      <c r="D24" s="59" t="s">
        <v>200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79</v>
      </c>
      <c r="B25" s="67" t="s">
        <v>185</v>
      </c>
      <c r="C25" s="67" t="s">
        <v>186</v>
      </c>
      <c r="D25" s="67" t="s">
        <v>200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79</v>
      </c>
      <c r="B26" s="48" t="s">
        <v>185</v>
      </c>
      <c r="C26" s="48" t="s">
        <v>186</v>
      </c>
      <c r="D26" s="48" t="s">
        <v>299</v>
      </c>
      <c r="E26" s="49" t="s">
        <v>149</v>
      </c>
      <c r="F26" s="50" t="s">
        <v>194</v>
      </c>
      <c r="G26" s="51">
        <v>22.0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79</v>
      </c>
      <c r="B27" s="59" t="s">
        <v>185</v>
      </c>
      <c r="C27" s="59" t="s">
        <v>186</v>
      </c>
      <c r="D27" s="59" t="s">
        <v>299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79</v>
      </c>
      <c r="B28" s="59" t="s">
        <v>185</v>
      </c>
      <c r="C28" s="59" t="s">
        <v>186</v>
      </c>
      <c r="D28" s="59" t="s">
        <v>299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79</v>
      </c>
      <c r="B29" s="59" t="s">
        <v>185</v>
      </c>
      <c r="C29" s="59" t="s">
        <v>186</v>
      </c>
      <c r="D29" s="59" t="s">
        <v>299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79</v>
      </c>
      <c r="B30" s="67" t="s">
        <v>185</v>
      </c>
      <c r="C30" s="67" t="s">
        <v>186</v>
      </c>
      <c r="D30" s="67" t="s">
        <v>299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79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19.0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79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79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79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79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ргинский многопрофильный техникум" location="71!A1" ref="A3"/>
    <hyperlink display="ГАПОУ СО Сергинский многопрофильный техникум" location="71!A1" ref="A10"/>
    <hyperlink display="ГАПОУ СО Сергинский многопрофильный техникум" location="71!A1" ref="A11"/>
    <hyperlink display="ГАПОУ СО Сергинский многопрофильный техникум" location="71!A1" ref="A12"/>
    <hyperlink display="ГАПОУ СО Сергинский многопрофильный техникум" location="71!A1" ref="A13"/>
    <hyperlink display="ГАПОУ СО Сергинский многопрофильный техникум" location="71!A1" ref="A14"/>
    <hyperlink display="ГАПОУ СО Сергинский многопрофильный техникум" location="71!A1" ref="A15"/>
    <hyperlink display="ГАПОУ СО Сергинский многопрофильный техникум" location="71!A1" ref="A16"/>
    <hyperlink display="ГАПОУ СО Сергинский многопрофильный техникум" location="71!A1" ref="A17"/>
    <hyperlink display="ГАПОУ СО Сергинский многопрофильный техникум" location="71!A1" ref="A18"/>
    <hyperlink display="ГАПОУ СО Сергинский многопрофильный техникум" location="71!A1" ref="A19"/>
    <hyperlink display="ГАПОУ СО Сергинский многопрофильный техникум" location="71!A1" ref="A20"/>
    <hyperlink display="ГАПОУ СО Сергинский многопрофильный техникум" location="71!A1" ref="A21"/>
    <hyperlink display="ГАПОУ СО Сергинский многопрофильный техникум" location="71!A1" ref="A22"/>
    <hyperlink display="ГАПОУ СО Сергинский многопрофильный техникум" location="71!A1" ref="A23"/>
    <hyperlink display="ГАПОУ СО Сергинский многопрофильный техникум" location="71!A1" ref="A24"/>
    <hyperlink display="ГАПОУ СО Сергинский многопрофильный техникум" location="71!A1" ref="A25"/>
    <hyperlink display="ГАПОУ СО Сергинский многопрофильный техникум" location="71!A1" ref="A26"/>
    <hyperlink display="ГАПОУ СО Сергинский многопрофильный техникум" location="71!A1" ref="A27"/>
    <hyperlink display="ГАПОУ СО Сергинский многопрофильный техникум" location="71!A1" ref="A28"/>
    <hyperlink display="ГАПОУ СО Сергинский многопрофильный техникум" location="71!A1" ref="A29"/>
    <hyperlink display="ГАПОУ СО Сергинский многопрофильный техникум" location="71!A1" ref="A30"/>
    <hyperlink display="ГАПОУ СО Сергинский многопрофильный техникум" location="71!A1" ref="A31"/>
    <hyperlink display="ГАПОУ СО Сергинский многопрофильный техникум" location="71!A1" ref="A32"/>
    <hyperlink display="ГАПОУ СО Сергинский многопрофильный техникум" location="71!A1" ref="A33"/>
    <hyperlink display="ГАПОУ СО Сергинский многопрофильный техникум" location="71!A1" ref="A34"/>
    <hyperlink display="ГАПОУ СО Сергинский многопрофильный техникум" location="71!A1" ref="A35"/>
  </hyperlinks>
  <printOptions/>
  <pageMargins bottom="0.75" footer="0.0" header="0.0" left="0.7" right="0.7" top="0.75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144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7</v>
      </c>
    </row>
    <row r="11" ht="14.25" customHeight="1">
      <c r="A11" s="79" t="s">
        <v>77</v>
      </c>
      <c r="B11" s="48" t="s">
        <v>185</v>
      </c>
      <c r="C11" s="48" t="s">
        <v>186</v>
      </c>
      <c r="D11" s="48" t="s">
        <v>199</v>
      </c>
      <c r="E11" s="49" t="s">
        <v>149</v>
      </c>
      <c r="F11" s="50" t="s">
        <v>188</v>
      </c>
      <c r="G11" s="51">
        <v>13.0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77</v>
      </c>
      <c r="B12" s="59" t="s">
        <v>185</v>
      </c>
      <c r="C12" s="59" t="s">
        <v>186</v>
      </c>
      <c r="D12" s="59" t="s">
        <v>199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77</v>
      </c>
      <c r="B13" s="59" t="s">
        <v>185</v>
      </c>
      <c r="C13" s="59" t="s">
        <v>186</v>
      </c>
      <c r="D13" s="59" t="s">
        <v>199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77</v>
      </c>
      <c r="B14" s="59" t="s">
        <v>185</v>
      </c>
      <c r="C14" s="59" t="s">
        <v>186</v>
      </c>
      <c r="D14" s="59" t="s">
        <v>199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77</v>
      </c>
      <c r="B15" s="67" t="s">
        <v>185</v>
      </c>
      <c r="C15" s="67" t="s">
        <v>186</v>
      </c>
      <c r="D15" s="67" t="s">
        <v>199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77</v>
      </c>
      <c r="B16" s="48" t="s">
        <v>185</v>
      </c>
      <c r="C16" s="48" t="s">
        <v>186</v>
      </c>
      <c r="D16" s="48" t="s">
        <v>218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77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77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77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77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77</v>
      </c>
      <c r="B21" s="48" t="s">
        <v>185</v>
      </c>
      <c r="C21" s="48" t="s">
        <v>186</v>
      </c>
      <c r="D21" s="48" t="s">
        <v>201</v>
      </c>
      <c r="E21" s="49" t="s">
        <v>149</v>
      </c>
      <c r="F21" s="50" t="s">
        <v>194</v>
      </c>
      <c r="G21" s="51">
        <v>24.0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77</v>
      </c>
      <c r="B22" s="59" t="s">
        <v>185</v>
      </c>
      <c r="C22" s="59" t="s">
        <v>186</v>
      </c>
      <c r="D22" s="59" t="s">
        <v>201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77</v>
      </c>
      <c r="B23" s="59" t="s">
        <v>185</v>
      </c>
      <c r="C23" s="59" t="s">
        <v>186</v>
      </c>
      <c r="D23" s="59" t="s">
        <v>201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77</v>
      </c>
      <c r="B24" s="59" t="s">
        <v>185</v>
      </c>
      <c r="C24" s="59" t="s">
        <v>186</v>
      </c>
      <c r="D24" s="59" t="s">
        <v>201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77</v>
      </c>
      <c r="B25" s="67" t="s">
        <v>185</v>
      </c>
      <c r="C25" s="67" t="s">
        <v>186</v>
      </c>
      <c r="D25" s="67" t="s">
        <v>201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77</v>
      </c>
      <c r="B26" s="48" t="s">
        <v>185</v>
      </c>
      <c r="C26" s="48" t="s">
        <v>186</v>
      </c>
      <c r="D26" s="48" t="s">
        <v>369</v>
      </c>
      <c r="E26" s="49" t="s">
        <v>149</v>
      </c>
      <c r="F26" s="50" t="s">
        <v>194</v>
      </c>
      <c r="G26" s="51">
        <v>22.0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77</v>
      </c>
      <c r="B27" s="59" t="s">
        <v>185</v>
      </c>
      <c r="C27" s="59" t="s">
        <v>186</v>
      </c>
      <c r="D27" s="59" t="s">
        <v>369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77</v>
      </c>
      <c r="B28" s="59" t="s">
        <v>185</v>
      </c>
      <c r="C28" s="59" t="s">
        <v>186</v>
      </c>
      <c r="D28" s="59" t="s">
        <v>369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77</v>
      </c>
      <c r="B29" s="59" t="s">
        <v>185</v>
      </c>
      <c r="C29" s="59" t="s">
        <v>186</v>
      </c>
      <c r="D29" s="59" t="s">
        <v>369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77</v>
      </c>
      <c r="B30" s="67" t="s">
        <v>185</v>
      </c>
      <c r="C30" s="67" t="s">
        <v>186</v>
      </c>
      <c r="D30" s="67" t="s">
        <v>369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77</v>
      </c>
      <c r="B31" s="48" t="s">
        <v>185</v>
      </c>
      <c r="C31" s="48" t="s">
        <v>186</v>
      </c>
      <c r="D31" s="48" t="s">
        <v>203</v>
      </c>
      <c r="E31" s="49" t="s">
        <v>149</v>
      </c>
      <c r="F31" s="50" t="s">
        <v>194</v>
      </c>
      <c r="G31" s="51">
        <v>31.0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77</v>
      </c>
      <c r="B32" s="59" t="s">
        <v>185</v>
      </c>
      <c r="C32" s="59" t="s">
        <v>186</v>
      </c>
      <c r="D32" s="59" t="s">
        <v>203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77</v>
      </c>
      <c r="B33" s="59" t="s">
        <v>185</v>
      </c>
      <c r="C33" s="59" t="s">
        <v>186</v>
      </c>
      <c r="D33" s="59" t="s">
        <v>203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77</v>
      </c>
      <c r="B34" s="59" t="s">
        <v>185</v>
      </c>
      <c r="C34" s="59" t="s">
        <v>186</v>
      </c>
      <c r="D34" s="59" t="s">
        <v>203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77</v>
      </c>
      <c r="B35" s="67" t="s">
        <v>185</v>
      </c>
      <c r="C35" s="67" t="s">
        <v>186</v>
      </c>
      <c r="D35" s="67" t="s">
        <v>203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77</v>
      </c>
      <c r="B36" s="48" t="s">
        <v>185</v>
      </c>
      <c r="C36" s="48" t="s">
        <v>186</v>
      </c>
      <c r="D36" s="48" t="s">
        <v>225</v>
      </c>
      <c r="E36" s="49" t="s">
        <v>149</v>
      </c>
      <c r="F36" s="50" t="s">
        <v>194</v>
      </c>
      <c r="G36" s="51">
        <v>15.0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77</v>
      </c>
      <c r="B37" s="59" t="s">
        <v>185</v>
      </c>
      <c r="C37" s="59" t="s">
        <v>186</v>
      </c>
      <c r="D37" s="59" t="s">
        <v>225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77</v>
      </c>
      <c r="B38" s="59" t="s">
        <v>185</v>
      </c>
      <c r="C38" s="59" t="s">
        <v>186</v>
      </c>
      <c r="D38" s="59" t="s">
        <v>225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77</v>
      </c>
      <c r="B39" s="59" t="s">
        <v>185</v>
      </c>
      <c r="C39" s="59" t="s">
        <v>186</v>
      </c>
      <c r="D39" s="59" t="s">
        <v>225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77</v>
      </c>
      <c r="B40" s="67" t="s">
        <v>185</v>
      </c>
      <c r="C40" s="67" t="s">
        <v>186</v>
      </c>
      <c r="D40" s="67" t="s">
        <v>225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77</v>
      </c>
      <c r="B41" s="48" t="s">
        <v>185</v>
      </c>
      <c r="C41" s="48" t="s">
        <v>186</v>
      </c>
      <c r="D41" s="48" t="s">
        <v>210</v>
      </c>
      <c r="E41" s="49" t="s">
        <v>149</v>
      </c>
      <c r="F41" s="50" t="s">
        <v>194</v>
      </c>
      <c r="G41" s="51">
        <v>17.0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77</v>
      </c>
      <c r="B42" s="59" t="s">
        <v>185</v>
      </c>
      <c r="C42" s="59" t="s">
        <v>186</v>
      </c>
      <c r="D42" s="59" t="s">
        <v>210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77</v>
      </c>
      <c r="B43" s="59" t="s">
        <v>185</v>
      </c>
      <c r="C43" s="59" t="s">
        <v>186</v>
      </c>
      <c r="D43" s="59" t="s">
        <v>210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77</v>
      </c>
      <c r="B44" s="59" t="s">
        <v>185</v>
      </c>
      <c r="C44" s="59" t="s">
        <v>186</v>
      </c>
      <c r="D44" s="59" t="s">
        <v>210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77</v>
      </c>
      <c r="B45" s="67" t="s">
        <v>185</v>
      </c>
      <c r="C45" s="67" t="s">
        <v>186</v>
      </c>
      <c r="D45" s="67" t="s">
        <v>210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вероуральский политехникум" location="69!A1" ref="A3"/>
    <hyperlink display="ГАПОУ СО Североуральский политехникум" location="69!A1" ref="A10"/>
    <hyperlink display="ГАПОУ СО Североуральский политехникум" location="69!A1" ref="A11"/>
    <hyperlink display="ГАПОУ СО Североуральский политехникум" location="69!A1" ref="A12"/>
    <hyperlink display="ГАПОУ СО Североуральский политехникум" location="69!A1" ref="A13"/>
    <hyperlink display="ГАПОУ СО Североуральский политехникум" location="69!A1" ref="A14"/>
    <hyperlink display="ГАПОУ СО Североуральский политехникум" location="69!A1" ref="A15"/>
    <hyperlink display="ГАПОУ СО Североуральский политехникум" location="69!A1" ref="A16"/>
    <hyperlink display="ГАПОУ СО Североуральский политехникум" location="69!A1" ref="A17"/>
    <hyperlink display="ГАПОУ СО Североуральский политехникум" location="69!A1" ref="A18"/>
    <hyperlink display="ГАПОУ СО Североуральский политехникум" location="69!A1" ref="A19"/>
    <hyperlink display="ГАПОУ СО Североуральский политехникум" location="69!A1" ref="A20"/>
    <hyperlink display="ГАПОУ СО Североуральский политехникум" location="69!A1" ref="A21"/>
    <hyperlink display="ГАПОУ СО Североуральский политехникум" location="69!A1" ref="A22"/>
    <hyperlink display="ГАПОУ СО Североуральский политехникум" location="69!A1" ref="A23"/>
    <hyperlink display="ГАПОУ СО Североуральский политехникум" location="69!A1" ref="A24"/>
    <hyperlink display="ГАПОУ СО Североуральский политехникум" location="69!A1" ref="A25"/>
    <hyperlink display="ГАПОУ СО Североуральский политехникум" location="69!A1" ref="A26"/>
    <hyperlink display="ГАПОУ СО Североуральский политехникум" location="69!A1" ref="A27"/>
    <hyperlink display="ГАПОУ СО Североуральский политехникум" location="69!A1" ref="A28"/>
    <hyperlink display="ГАПОУ СО Североуральский политехникум" location="69!A1" ref="A29"/>
    <hyperlink display="ГАПОУ СО Североуральский политехникум" location="69!A1" ref="A30"/>
    <hyperlink display="ГАПОУ СО Североуральский политехникум" location="69!A1" ref="A31"/>
    <hyperlink display="ГАПОУ СО Североуральский политехникум" location="69!A1" ref="A32"/>
    <hyperlink display="ГАПОУ СО Североуральский политехникум" location="69!A1" ref="A33"/>
    <hyperlink display="ГАПОУ СО Североуральский политехникум" location="69!A1" ref="A34"/>
    <hyperlink display="ГАПОУ СО Североуральский политехникум" location="69!A1" ref="A35"/>
    <hyperlink display="ГАПОУ СО Североуральский политехникум" location="69!A1" ref="A36"/>
    <hyperlink display="ГАПОУ СО Североуральский политехникум" location="69!A1" ref="A37"/>
    <hyperlink display="ГАПОУ СО Североуральский политехникум" location="69!A1" ref="A38"/>
    <hyperlink display="ГАПОУ СО Североуральский политехникум" location="69!A1" ref="A39"/>
    <hyperlink display="ГАПОУ СО Североуральский политехникум" location="69!A1" ref="A40"/>
    <hyperlink display="ГАПОУ СО Североуральский политехникум" location="69!A1" ref="A41"/>
    <hyperlink display="ГАПОУ СО Североуральский политехникум" location="69!A1" ref="A42"/>
    <hyperlink display="ГАПОУ СО Североуральский политехникум" location="69!A1" ref="A43"/>
    <hyperlink display="ГАПОУ СО Североуральский политехникум" location="69!A1" ref="A44"/>
    <hyperlink display="ГАПОУ СО Североуральский политехникум" location="69!A1" ref="A45"/>
  </hyperlinks>
  <printOptions/>
  <pageMargins bottom="0.75" footer="0.0" header="0.0" left="0.7" right="0.7" top="0.75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78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78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SUM(G11,G16)</f>
        <v>37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COUNTIF(AI11:AI20,"2")</f>
        <v>2</v>
      </c>
    </row>
    <row r="11" ht="14.25" customHeight="1">
      <c r="A11" s="79" t="s">
        <v>78</v>
      </c>
      <c r="B11" s="48" t="s">
        <v>185</v>
      </c>
      <c r="C11" s="48" t="s">
        <v>186</v>
      </c>
      <c r="D11" s="48" t="s">
        <v>229</v>
      </c>
      <c r="E11" s="49" t="s">
        <v>149</v>
      </c>
      <c r="F11" s="50" t="s">
        <v>188</v>
      </c>
      <c r="G11" s="51">
        <v>15.0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20" si="4">IF(AH11="проверка пройдена",1,2)</f>
        <v>2</v>
      </c>
    </row>
    <row r="12" ht="14.25" customHeight="1">
      <c r="A12" s="82" t="s">
        <v>78</v>
      </c>
      <c r="B12" s="59" t="s">
        <v>185</v>
      </c>
      <c r="C12" s="59" t="s">
        <v>186</v>
      </c>
      <c r="D12" s="59" t="s">
        <v>229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78</v>
      </c>
      <c r="B13" s="59" t="s">
        <v>185</v>
      </c>
      <c r="C13" s="59" t="s">
        <v>186</v>
      </c>
      <c r="D13" s="59" t="s">
        <v>229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78</v>
      </c>
      <c r="B14" s="59" t="s">
        <v>185</v>
      </c>
      <c r="C14" s="59" t="s">
        <v>186</v>
      </c>
      <c r="D14" s="59" t="s">
        <v>229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78</v>
      </c>
      <c r="B15" s="67" t="s">
        <v>185</v>
      </c>
      <c r="C15" s="67" t="s">
        <v>186</v>
      </c>
      <c r="D15" s="67" t="s">
        <v>229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78</v>
      </c>
      <c r="B16" s="48" t="s">
        <v>185</v>
      </c>
      <c r="C16" s="48" t="s">
        <v>186</v>
      </c>
      <c r="D16" s="48" t="s">
        <v>217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78</v>
      </c>
      <c r="B17" s="59" t="s">
        <v>185</v>
      </c>
      <c r="C17" s="59" t="s">
        <v>186</v>
      </c>
      <c r="D17" s="59" t="s">
        <v>217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78</v>
      </c>
      <c r="B18" s="59" t="s">
        <v>185</v>
      </c>
      <c r="C18" s="59" t="s">
        <v>186</v>
      </c>
      <c r="D18" s="59" t="s">
        <v>217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78</v>
      </c>
      <c r="B19" s="59" t="s">
        <v>185</v>
      </c>
      <c r="C19" s="59" t="s">
        <v>186</v>
      </c>
      <c r="D19" s="59" t="s">
        <v>217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78</v>
      </c>
      <c r="B20" s="67" t="s">
        <v>185</v>
      </c>
      <c r="C20" s="67" t="s">
        <v>186</v>
      </c>
      <c r="D20" s="67" t="s">
        <v>217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вероуральский политехникум (филиал)" location="70!A1" ref="A3"/>
    <hyperlink display="ГАПОУ СО Североуральский политехникум (филиал)" location="70!A1" ref="A10"/>
    <hyperlink display="ГАПОУ СО Североуральский политехникум (филиал)" location="70!A1" ref="A11"/>
    <hyperlink display="ГАПОУ СО Североуральский политехникум (филиал)" location="70!A1" ref="A12"/>
    <hyperlink display="ГАПОУ СО Североуральский политехникум (филиал)" location="70!A1" ref="A13"/>
    <hyperlink display="ГАПОУ СО Североуральский политехникум (филиал)" location="70!A1" ref="A14"/>
    <hyperlink display="ГАПОУ СО Североуральский политехникум (филиал)" location="70!A1" ref="A15"/>
    <hyperlink display="ГАПОУ СО Североуральский политехникум (филиал)" location="70!A1" ref="A16"/>
    <hyperlink display="ГАПОУ СО Североуральский политехникум (филиал)" location="70!A1" ref="A17"/>
    <hyperlink display="ГАПОУ СО Североуральский политехникум (филиал)" location="70!A1" ref="A18"/>
    <hyperlink display="ГАПОУ СО Североуральский политехникум (филиал)" location="70!A1" ref="A19"/>
    <hyperlink display="ГАПОУ СО Североуральский политехникум (филиал)" location="70!A1" ref="A20"/>
  </hyperlinks>
  <printOptions/>
  <pageMargins bottom="0.75" footer="0.0" header="0.0" left="0.7" right="0.7" top="0.75"/>
  <pageSetup paperSize="9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178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9</v>
      </c>
    </row>
    <row r="11" ht="14.25" customHeight="1">
      <c r="A11" s="79" t="s">
        <v>80</v>
      </c>
      <c r="B11" s="48" t="s">
        <v>185</v>
      </c>
      <c r="C11" s="48" t="s">
        <v>186</v>
      </c>
      <c r="D11" s="48" t="s">
        <v>199</v>
      </c>
      <c r="E11" s="49" t="s">
        <v>149</v>
      </c>
      <c r="F11" s="50" t="s">
        <v>188</v>
      </c>
      <c r="G11" s="51">
        <v>20.0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0" si="4">IF(AH11="проверка пройдена",1,2)</f>
        <v>2</v>
      </c>
    </row>
    <row r="12" ht="14.25" customHeight="1">
      <c r="A12" s="82" t="s">
        <v>80</v>
      </c>
      <c r="B12" s="59" t="s">
        <v>185</v>
      </c>
      <c r="C12" s="59" t="s">
        <v>186</v>
      </c>
      <c r="D12" s="59" t="s">
        <v>199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80</v>
      </c>
      <c r="B13" s="59" t="s">
        <v>185</v>
      </c>
      <c r="C13" s="59" t="s">
        <v>186</v>
      </c>
      <c r="D13" s="59" t="s">
        <v>199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80</v>
      </c>
      <c r="B14" s="59" t="s">
        <v>185</v>
      </c>
      <c r="C14" s="59" t="s">
        <v>186</v>
      </c>
      <c r="D14" s="59" t="s">
        <v>199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80</v>
      </c>
      <c r="B15" s="67" t="s">
        <v>185</v>
      </c>
      <c r="C15" s="67" t="s">
        <v>186</v>
      </c>
      <c r="D15" s="67" t="s">
        <v>199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80</v>
      </c>
      <c r="B16" s="48" t="s">
        <v>185</v>
      </c>
      <c r="C16" s="48" t="s">
        <v>186</v>
      </c>
      <c r="D16" s="48" t="s">
        <v>218</v>
      </c>
      <c r="E16" s="49" t="s">
        <v>149</v>
      </c>
      <c r="F16" s="50" t="s">
        <v>194</v>
      </c>
      <c r="G16" s="51">
        <v>18.0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80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80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80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80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80</v>
      </c>
      <c r="B21" s="48" t="s">
        <v>185</v>
      </c>
      <c r="C21" s="48" t="s">
        <v>186</v>
      </c>
      <c r="D21" s="48" t="s">
        <v>242</v>
      </c>
      <c r="E21" s="49" t="s">
        <v>149</v>
      </c>
      <c r="F21" s="50" t="s">
        <v>194</v>
      </c>
      <c r="G21" s="51">
        <v>23.0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80</v>
      </c>
      <c r="B22" s="59" t="s">
        <v>185</v>
      </c>
      <c r="C22" s="59" t="s">
        <v>186</v>
      </c>
      <c r="D22" s="59" t="s">
        <v>242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80</v>
      </c>
      <c r="B23" s="59" t="s">
        <v>185</v>
      </c>
      <c r="C23" s="59" t="s">
        <v>186</v>
      </c>
      <c r="D23" s="59" t="s">
        <v>242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80</v>
      </c>
      <c r="B24" s="59" t="s">
        <v>185</v>
      </c>
      <c r="C24" s="59" t="s">
        <v>186</v>
      </c>
      <c r="D24" s="59" t="s">
        <v>242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80</v>
      </c>
      <c r="B25" s="67" t="s">
        <v>185</v>
      </c>
      <c r="C25" s="67" t="s">
        <v>186</v>
      </c>
      <c r="D25" s="67" t="s">
        <v>242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80</v>
      </c>
      <c r="B26" s="48" t="s">
        <v>185</v>
      </c>
      <c r="C26" s="48" t="s">
        <v>186</v>
      </c>
      <c r="D26" s="48" t="s">
        <v>200</v>
      </c>
      <c r="E26" s="49" t="s">
        <v>149</v>
      </c>
      <c r="F26" s="50" t="s">
        <v>194</v>
      </c>
      <c r="G26" s="51">
        <v>33.0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80</v>
      </c>
      <c r="B27" s="59" t="s">
        <v>185</v>
      </c>
      <c r="C27" s="59" t="s">
        <v>186</v>
      </c>
      <c r="D27" s="59" t="s">
        <v>200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80</v>
      </c>
      <c r="B28" s="59" t="s">
        <v>185</v>
      </c>
      <c r="C28" s="59" t="s">
        <v>186</v>
      </c>
      <c r="D28" s="59" t="s">
        <v>200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80</v>
      </c>
      <c r="B29" s="59" t="s">
        <v>185</v>
      </c>
      <c r="C29" s="59" t="s">
        <v>186</v>
      </c>
      <c r="D29" s="59" t="s">
        <v>200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80</v>
      </c>
      <c r="B30" s="67" t="s">
        <v>185</v>
      </c>
      <c r="C30" s="67" t="s">
        <v>186</v>
      </c>
      <c r="D30" s="67" t="s">
        <v>200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80</v>
      </c>
      <c r="B31" s="48" t="s">
        <v>185</v>
      </c>
      <c r="C31" s="48" t="s">
        <v>186</v>
      </c>
      <c r="D31" s="48" t="s">
        <v>229</v>
      </c>
      <c r="E31" s="49" t="s">
        <v>149</v>
      </c>
      <c r="F31" s="50" t="s">
        <v>194</v>
      </c>
      <c r="G31" s="51">
        <v>20.0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80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80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80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80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80</v>
      </c>
      <c r="B36" s="48" t="s">
        <v>185</v>
      </c>
      <c r="C36" s="48" t="s">
        <v>186</v>
      </c>
      <c r="D36" s="48" t="s">
        <v>295</v>
      </c>
      <c r="E36" s="49" t="s">
        <v>149</v>
      </c>
      <c r="F36" s="50" t="s">
        <v>194</v>
      </c>
      <c r="G36" s="51">
        <v>21.0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80</v>
      </c>
      <c r="B37" s="59" t="s">
        <v>185</v>
      </c>
      <c r="C37" s="59" t="s">
        <v>186</v>
      </c>
      <c r="D37" s="59" t="s">
        <v>295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80</v>
      </c>
      <c r="B38" s="59" t="s">
        <v>185</v>
      </c>
      <c r="C38" s="59" t="s">
        <v>186</v>
      </c>
      <c r="D38" s="59" t="s">
        <v>295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80</v>
      </c>
      <c r="B39" s="59" t="s">
        <v>185</v>
      </c>
      <c r="C39" s="59" t="s">
        <v>186</v>
      </c>
      <c r="D39" s="59" t="s">
        <v>295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80</v>
      </c>
      <c r="B40" s="67" t="s">
        <v>185</v>
      </c>
      <c r="C40" s="67" t="s">
        <v>186</v>
      </c>
      <c r="D40" s="67" t="s">
        <v>295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80</v>
      </c>
      <c r="B41" s="48" t="s">
        <v>185</v>
      </c>
      <c r="C41" s="48" t="s">
        <v>186</v>
      </c>
      <c r="D41" s="48" t="s">
        <v>203</v>
      </c>
      <c r="E41" s="49" t="s">
        <v>149</v>
      </c>
      <c r="F41" s="50" t="s">
        <v>194</v>
      </c>
      <c r="G41" s="51">
        <v>22.0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80</v>
      </c>
      <c r="B42" s="59" t="s">
        <v>185</v>
      </c>
      <c r="C42" s="59" t="s">
        <v>186</v>
      </c>
      <c r="D42" s="59" t="s">
        <v>203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80</v>
      </c>
      <c r="B43" s="59" t="s">
        <v>185</v>
      </c>
      <c r="C43" s="59" t="s">
        <v>186</v>
      </c>
      <c r="D43" s="59" t="s">
        <v>203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80</v>
      </c>
      <c r="B44" s="59" t="s">
        <v>185</v>
      </c>
      <c r="C44" s="59" t="s">
        <v>186</v>
      </c>
      <c r="D44" s="59" t="s">
        <v>203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80</v>
      </c>
      <c r="B45" s="67" t="s">
        <v>185</v>
      </c>
      <c r="C45" s="67" t="s">
        <v>186</v>
      </c>
      <c r="D45" s="67" t="s">
        <v>203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80</v>
      </c>
      <c r="B46" s="48" t="s">
        <v>185</v>
      </c>
      <c r="C46" s="48" t="s">
        <v>186</v>
      </c>
      <c r="D46" s="48" t="s">
        <v>271</v>
      </c>
      <c r="E46" s="49" t="s">
        <v>149</v>
      </c>
      <c r="F46" s="50" t="s">
        <v>194</v>
      </c>
      <c r="G46" s="51">
        <v>21.0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80</v>
      </c>
      <c r="B47" s="59" t="s">
        <v>185</v>
      </c>
      <c r="C47" s="59" t="s">
        <v>186</v>
      </c>
      <c r="D47" s="59" t="s">
        <v>271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80</v>
      </c>
      <c r="B48" s="59" t="s">
        <v>185</v>
      </c>
      <c r="C48" s="59" t="s">
        <v>186</v>
      </c>
      <c r="D48" s="59" t="s">
        <v>271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80</v>
      </c>
      <c r="B49" s="59" t="s">
        <v>185</v>
      </c>
      <c r="C49" s="59" t="s">
        <v>186</v>
      </c>
      <c r="D49" s="59" t="s">
        <v>271</v>
      </c>
      <c r="E49" s="39" t="s">
        <v>152</v>
      </c>
      <c r="F49" s="60" t="s">
        <v>191</v>
      </c>
      <c r="G49" s="61">
        <v>1.0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9" s="57">
        <f t="shared" si="4"/>
        <v>2</v>
      </c>
    </row>
    <row r="50" ht="14.25" customHeight="1">
      <c r="A50" s="86" t="s">
        <v>80</v>
      </c>
      <c r="B50" s="67" t="s">
        <v>185</v>
      </c>
      <c r="C50" s="67" t="s">
        <v>186</v>
      </c>
      <c r="D50" s="67" t="s">
        <v>271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ровский политехнический техникум" location="72!A1" ref="A3"/>
    <hyperlink display="ГАПОУ СО Серовский политехнический техникум" location="72!A1" ref="A10"/>
    <hyperlink display="ГАПОУ СО Серовский политехнический техникум" location="72!A1" ref="A11"/>
    <hyperlink display="ГАПОУ СО Серовский политехнический техникум" location="72!A1" ref="A12"/>
    <hyperlink display="ГАПОУ СО Серовский политехнический техникум" location="72!A1" ref="A13"/>
    <hyperlink display="ГАПОУ СО Серовский политехнический техникум" location="72!A1" ref="A14"/>
    <hyperlink display="ГАПОУ СО Серовский политехнический техникум" location="72!A1" ref="A15"/>
    <hyperlink display="ГАПОУ СО Серовский политехнический техникум" location="72!A1" ref="A16"/>
    <hyperlink display="ГАПОУ СО Серовский политехнический техникум" location="72!A1" ref="A17"/>
    <hyperlink display="ГАПОУ СО Серовский политехнический техникум" location="72!A1" ref="A18"/>
    <hyperlink display="ГАПОУ СО Серовский политехнический техникум" location="72!A1" ref="A19"/>
    <hyperlink display="ГАПОУ СО Серовский политехнический техникум" location="72!A1" ref="A20"/>
    <hyperlink display="ГАПОУ СО Серовский политехнический техникум" location="72!A1" ref="A21"/>
    <hyperlink display="ГАПОУ СО Серовский политехнический техникум" location="72!A1" ref="A22"/>
    <hyperlink display="ГАПОУ СО Серовский политехнический техникум" location="72!A1" ref="A23"/>
    <hyperlink display="ГАПОУ СО Серовский политехнический техникум" location="72!A1" ref="A24"/>
    <hyperlink display="ГАПОУ СО Серовский политехнический техникум" location="72!A1" ref="A25"/>
    <hyperlink display="ГАПОУ СО Серовский политехнический техникум" location="72!A1" ref="A26"/>
    <hyperlink display="ГАПОУ СО Серовский политехнический техникум" location="72!A1" ref="A27"/>
    <hyperlink display="ГАПОУ СО Серовский политехнический техникум" location="72!A1" ref="A28"/>
    <hyperlink display="ГАПОУ СО Серовский политехнический техникум" location="72!A1" ref="A29"/>
    <hyperlink display="ГАПОУ СО Серовский политехнический техникум" location="72!A1" ref="A30"/>
    <hyperlink display="ГАПОУ СО Серовский политехнический техникум" location="72!A1" ref="A31"/>
    <hyperlink display="ГАПОУ СО Серовский политехнический техникум" location="72!A1" ref="A32"/>
    <hyperlink display="ГАПОУ СО Серовский политехнический техникум" location="72!A1" ref="A33"/>
    <hyperlink display="ГАПОУ СО Серовский политехнический техникум" location="72!A1" ref="A34"/>
    <hyperlink display="ГАПОУ СО Серовский политехнический техникум" location="72!A1" ref="A35"/>
    <hyperlink display="ГАПОУ СО Серовский политехнический техникум" location="72!A1" ref="A36"/>
    <hyperlink display="ГАПОУ СО Серовский политехнический техникум" location="72!A1" ref="A37"/>
    <hyperlink display="ГАПОУ СО Серовский политехнический техникум" location="72!A1" ref="A38"/>
    <hyperlink display="ГАПОУ СО Серовский политехнический техникум" location="72!A1" ref="A39"/>
    <hyperlink display="ГАПОУ СО Серовский политехнический техникум" location="72!A1" ref="A40"/>
    <hyperlink display="ГАПОУ СО Серовский политехнический техникум" location="72!A1" ref="A41"/>
    <hyperlink display="ГАПОУ СО Серовский политехнический техникум" location="72!A1" ref="A42"/>
    <hyperlink display="ГАПОУ СО Серовский политехнический техникум" location="72!A1" ref="A43"/>
    <hyperlink display="ГАПОУ СО Серовский политехнический техникум" location="72!A1" ref="A44"/>
    <hyperlink display="ГАПОУ СО Серовский политехнический техникум" location="72!A1" ref="A45"/>
    <hyperlink display="ГАПОУ СО Серовский политехнический техникум" location="72!A1" ref="A46"/>
    <hyperlink display="ГАПОУ СО Серовский политехнический техникум" location="72!A1" ref="A47"/>
    <hyperlink display="ГАПОУ СО Серовский политехнический техникум" location="72!A1" ref="A48"/>
    <hyperlink display="ГАПОУ СО Серовский политехнический техникум" location="72!A1" ref="A49"/>
    <hyperlink display="ГАПОУ СО Серовский политехнический техникум" location="72!A1" ref="A50"/>
  </hyperlinks>
  <printOptions/>
  <pageMargins bottom="0.75" footer="0.0" header="0.0" left="0.7" right="0.7" top="0.75"/>
  <pageSetup paperSize="9"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113</v>
      </c>
      <c r="H10" s="44">
        <f t="shared" si="2"/>
        <v>82</v>
      </c>
      <c r="I10" s="44">
        <f t="shared" si="2"/>
        <v>66</v>
      </c>
      <c r="J10" s="44">
        <f t="shared" si="2"/>
        <v>66</v>
      </c>
      <c r="K10" s="44">
        <f t="shared" si="2"/>
        <v>1</v>
      </c>
      <c r="L10" s="44">
        <f t="shared" si="2"/>
        <v>3</v>
      </c>
      <c r="M10" s="44">
        <f t="shared" si="2"/>
        <v>4</v>
      </c>
      <c r="N10" s="44">
        <f t="shared" si="2"/>
        <v>13</v>
      </c>
      <c r="O10" s="44">
        <f t="shared" si="2"/>
        <v>0</v>
      </c>
      <c r="P10" s="44">
        <f t="shared" si="2"/>
        <v>5</v>
      </c>
      <c r="Q10" s="44">
        <f t="shared" si="2"/>
        <v>2</v>
      </c>
      <c r="R10" s="44">
        <f t="shared" si="2"/>
        <v>0</v>
      </c>
      <c r="S10" s="44">
        <f t="shared" si="2"/>
        <v>2</v>
      </c>
      <c r="T10" s="44">
        <f t="shared" si="2"/>
        <v>1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81</v>
      </c>
      <c r="B11" s="48" t="s">
        <v>185</v>
      </c>
      <c r="C11" s="48" t="s">
        <v>186</v>
      </c>
      <c r="D11" s="48" t="s">
        <v>201</v>
      </c>
      <c r="E11" s="49" t="s">
        <v>149</v>
      </c>
      <c r="F11" s="50" t="s">
        <v>188</v>
      </c>
      <c r="G11" s="51">
        <v>20.0</v>
      </c>
      <c r="H11" s="52">
        <v>14.0</v>
      </c>
      <c r="I11" s="52">
        <v>12.0</v>
      </c>
      <c r="J11" s="52">
        <v>10.0</v>
      </c>
      <c r="K11" s="52">
        <v>0.0</v>
      </c>
      <c r="L11" s="52">
        <v>0.0</v>
      </c>
      <c r="M11" s="52">
        <v>2.0</v>
      </c>
      <c r="N11" s="52">
        <v>1.0</v>
      </c>
      <c r="O11" s="52">
        <v>0.0</v>
      </c>
      <c r="P11" s="80">
        <v>2.0</v>
      </c>
      <c r="Q11" s="52">
        <v>0.0</v>
      </c>
      <c r="R11" s="52">
        <v>0.0</v>
      </c>
      <c r="S11" s="52">
        <v>1.0</v>
      </c>
      <c r="T11" s="160">
        <v>0.0</v>
      </c>
      <c r="U11" s="160">
        <v>0.0</v>
      </c>
      <c r="V11" s="160">
        <v>0.0</v>
      </c>
      <c r="W11" s="160">
        <v>0.0</v>
      </c>
      <c r="X11" s="160">
        <v>0.0</v>
      </c>
      <c r="Y11" s="160">
        <v>0.0</v>
      </c>
      <c r="Z11" s="160">
        <v>0.0</v>
      </c>
      <c r="AA11" s="160">
        <v>0.0</v>
      </c>
      <c r="AB11" s="160">
        <v>0.0</v>
      </c>
      <c r="AC11" s="160">
        <v>0.0</v>
      </c>
      <c r="AD11" s="160">
        <v>0.0</v>
      </c>
      <c r="AE11" s="160">
        <v>0.0</v>
      </c>
      <c r="AF11" s="160">
        <v>0.0</v>
      </c>
      <c r="AG11" s="161" t="s">
        <v>370</v>
      </c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81</v>
      </c>
      <c r="B12" s="59" t="s">
        <v>185</v>
      </c>
      <c r="C12" s="59" t="s">
        <v>186</v>
      </c>
      <c r="D12" s="59" t="s">
        <v>201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3">
        <v>0.0</v>
      </c>
      <c r="U12" s="83">
        <v>0.0</v>
      </c>
      <c r="V12" s="83">
        <v>0.0</v>
      </c>
      <c r="W12" s="83">
        <v>0.0</v>
      </c>
      <c r="X12" s="83">
        <v>0.0</v>
      </c>
      <c r="Y12" s="83">
        <v>0.0</v>
      </c>
      <c r="Z12" s="83">
        <v>0.0</v>
      </c>
      <c r="AA12" s="83">
        <v>0.0</v>
      </c>
      <c r="AB12" s="83">
        <v>0.0</v>
      </c>
      <c r="AC12" s="83">
        <v>0.0</v>
      </c>
      <c r="AD12" s="83">
        <v>0.0</v>
      </c>
      <c r="AE12" s="83">
        <v>0.0</v>
      </c>
      <c r="AF12" s="92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81</v>
      </c>
      <c r="B13" s="59" t="s">
        <v>185</v>
      </c>
      <c r="C13" s="59" t="s">
        <v>186</v>
      </c>
      <c r="D13" s="59" t="s">
        <v>201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3">
        <v>0.0</v>
      </c>
      <c r="U13" s="83">
        <v>0.0</v>
      </c>
      <c r="V13" s="83">
        <v>0.0</v>
      </c>
      <c r="W13" s="83">
        <v>0.0</v>
      </c>
      <c r="X13" s="83">
        <v>0.0</v>
      </c>
      <c r="Y13" s="83">
        <v>0.0</v>
      </c>
      <c r="Z13" s="83">
        <v>0.0</v>
      </c>
      <c r="AA13" s="83">
        <v>0.0</v>
      </c>
      <c r="AB13" s="83">
        <v>0.0</v>
      </c>
      <c r="AC13" s="83">
        <v>0.0</v>
      </c>
      <c r="AD13" s="83">
        <v>0.0</v>
      </c>
      <c r="AE13" s="83">
        <v>0.0</v>
      </c>
      <c r="AF13" s="92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81</v>
      </c>
      <c r="B14" s="59" t="s">
        <v>185</v>
      </c>
      <c r="C14" s="59" t="s">
        <v>186</v>
      </c>
      <c r="D14" s="59" t="s">
        <v>201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3">
        <v>0.0</v>
      </c>
      <c r="U14" s="83">
        <v>0.0</v>
      </c>
      <c r="V14" s="83">
        <v>0.0</v>
      </c>
      <c r="W14" s="83">
        <v>0.0</v>
      </c>
      <c r="X14" s="83">
        <v>0.0</v>
      </c>
      <c r="Y14" s="83">
        <v>0.0</v>
      </c>
      <c r="Z14" s="83">
        <v>0.0</v>
      </c>
      <c r="AA14" s="83">
        <v>0.0</v>
      </c>
      <c r="AB14" s="83">
        <v>0.0</v>
      </c>
      <c r="AC14" s="83">
        <v>0.0</v>
      </c>
      <c r="AD14" s="83">
        <v>0.0</v>
      </c>
      <c r="AE14" s="83">
        <v>0.0</v>
      </c>
      <c r="AF14" s="92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81</v>
      </c>
      <c r="B15" s="67" t="s">
        <v>185</v>
      </c>
      <c r="C15" s="67" t="s">
        <v>186</v>
      </c>
      <c r="D15" s="67" t="s">
        <v>201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7">
        <v>0.0</v>
      </c>
      <c r="Q15" s="87">
        <v>0.0</v>
      </c>
      <c r="R15" s="87">
        <v>0.0</v>
      </c>
      <c r="S15" s="87">
        <v>0.0</v>
      </c>
      <c r="T15" s="87">
        <v>0.0</v>
      </c>
      <c r="U15" s="87">
        <v>0.0</v>
      </c>
      <c r="V15" s="87">
        <v>0.0</v>
      </c>
      <c r="W15" s="87">
        <v>0.0</v>
      </c>
      <c r="X15" s="87">
        <v>0.0</v>
      </c>
      <c r="Y15" s="87">
        <v>0.0</v>
      </c>
      <c r="Z15" s="87">
        <v>0.0</v>
      </c>
      <c r="AA15" s="87">
        <v>0.0</v>
      </c>
      <c r="AB15" s="87">
        <v>0.0</v>
      </c>
      <c r="AC15" s="87">
        <v>0.0</v>
      </c>
      <c r="AD15" s="87">
        <v>0.0</v>
      </c>
      <c r="AE15" s="87">
        <v>0.0</v>
      </c>
      <c r="AF15" s="93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81</v>
      </c>
      <c r="B16" s="48" t="s">
        <v>185</v>
      </c>
      <c r="C16" s="48" t="s">
        <v>186</v>
      </c>
      <c r="D16" s="48" t="s">
        <v>229</v>
      </c>
      <c r="E16" s="49" t="s">
        <v>149</v>
      </c>
      <c r="F16" s="50" t="s">
        <v>194</v>
      </c>
      <c r="G16" s="51">
        <v>42.0</v>
      </c>
      <c r="H16" s="52">
        <v>29.0</v>
      </c>
      <c r="I16" s="52">
        <v>21.0</v>
      </c>
      <c r="J16" s="52">
        <v>23.0</v>
      </c>
      <c r="K16" s="52">
        <v>0.0</v>
      </c>
      <c r="L16" s="52">
        <v>0.0</v>
      </c>
      <c r="M16" s="52">
        <v>0.0</v>
      </c>
      <c r="N16" s="52">
        <v>10.0</v>
      </c>
      <c r="O16" s="52">
        <v>0.0</v>
      </c>
      <c r="P16" s="80">
        <v>1.0</v>
      </c>
      <c r="Q16" s="52">
        <v>1.0</v>
      </c>
      <c r="R16" s="52">
        <v>0.0</v>
      </c>
      <c r="S16" s="52">
        <v>1.0</v>
      </c>
      <c r="T16" s="90">
        <v>0.0</v>
      </c>
      <c r="U16" s="90">
        <v>0.0</v>
      </c>
      <c r="V16" s="90">
        <v>0.0</v>
      </c>
      <c r="W16" s="90">
        <v>0.0</v>
      </c>
      <c r="X16" s="90">
        <v>0.0</v>
      </c>
      <c r="Y16" s="90">
        <v>0.0</v>
      </c>
      <c r="Z16" s="90">
        <v>0.0</v>
      </c>
      <c r="AA16" s="90">
        <v>0.0</v>
      </c>
      <c r="AB16" s="90">
        <v>0.0</v>
      </c>
      <c r="AC16" s="90">
        <v>0.0</v>
      </c>
      <c r="AD16" s="90">
        <v>0.0</v>
      </c>
      <c r="AE16" s="90">
        <v>0.0</v>
      </c>
      <c r="AF16" s="90">
        <v>0.0</v>
      </c>
      <c r="AG16" s="81" t="s">
        <v>306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81</v>
      </c>
      <c r="B17" s="59" t="s">
        <v>185</v>
      </c>
      <c r="C17" s="59" t="s">
        <v>186</v>
      </c>
      <c r="D17" s="59" t="s">
        <v>229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3">
        <v>0.0</v>
      </c>
      <c r="Q17" s="83">
        <v>0.0</v>
      </c>
      <c r="R17" s="83">
        <v>0.0</v>
      </c>
      <c r="S17" s="83">
        <v>0.0</v>
      </c>
      <c r="T17" s="83">
        <v>0.0</v>
      </c>
      <c r="U17" s="83">
        <v>0.0</v>
      </c>
      <c r="V17" s="83">
        <v>0.0</v>
      </c>
      <c r="W17" s="83">
        <v>0.0</v>
      </c>
      <c r="X17" s="83">
        <v>0.0</v>
      </c>
      <c r="Y17" s="83">
        <v>0.0</v>
      </c>
      <c r="Z17" s="83">
        <v>0.0</v>
      </c>
      <c r="AA17" s="83">
        <v>0.0</v>
      </c>
      <c r="AB17" s="83">
        <v>0.0</v>
      </c>
      <c r="AC17" s="83">
        <v>0.0</v>
      </c>
      <c r="AD17" s="83">
        <v>0.0</v>
      </c>
      <c r="AE17" s="83">
        <v>0.0</v>
      </c>
      <c r="AF17" s="92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81</v>
      </c>
      <c r="B18" s="59" t="s">
        <v>185</v>
      </c>
      <c r="C18" s="59" t="s">
        <v>186</v>
      </c>
      <c r="D18" s="59" t="s">
        <v>229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3">
        <v>0.0</v>
      </c>
      <c r="Q18" s="83">
        <v>0.0</v>
      </c>
      <c r="R18" s="83">
        <v>0.0</v>
      </c>
      <c r="S18" s="83">
        <v>0.0</v>
      </c>
      <c r="T18" s="83">
        <v>0.0</v>
      </c>
      <c r="U18" s="83">
        <v>0.0</v>
      </c>
      <c r="V18" s="83">
        <v>0.0</v>
      </c>
      <c r="W18" s="83">
        <v>0.0</v>
      </c>
      <c r="X18" s="83">
        <v>0.0</v>
      </c>
      <c r="Y18" s="83">
        <v>0.0</v>
      </c>
      <c r="Z18" s="83">
        <v>0.0</v>
      </c>
      <c r="AA18" s="83">
        <v>0.0</v>
      </c>
      <c r="AB18" s="83">
        <v>0.0</v>
      </c>
      <c r="AC18" s="83">
        <v>0.0</v>
      </c>
      <c r="AD18" s="83">
        <v>0.0</v>
      </c>
      <c r="AE18" s="83">
        <v>0.0</v>
      </c>
      <c r="AF18" s="92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81</v>
      </c>
      <c r="B19" s="59" t="s">
        <v>185</v>
      </c>
      <c r="C19" s="59" t="s">
        <v>186</v>
      </c>
      <c r="D19" s="59" t="s">
        <v>229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3">
        <v>0.0</v>
      </c>
      <c r="Q19" s="83">
        <v>0.0</v>
      </c>
      <c r="R19" s="83">
        <v>0.0</v>
      </c>
      <c r="S19" s="83">
        <v>0.0</v>
      </c>
      <c r="T19" s="83">
        <v>0.0</v>
      </c>
      <c r="U19" s="83">
        <v>0.0</v>
      </c>
      <c r="V19" s="83">
        <v>0.0</v>
      </c>
      <c r="W19" s="83">
        <v>0.0</v>
      </c>
      <c r="X19" s="83">
        <v>0.0</v>
      </c>
      <c r="Y19" s="83">
        <v>0.0</v>
      </c>
      <c r="Z19" s="83">
        <v>0.0</v>
      </c>
      <c r="AA19" s="83">
        <v>0.0</v>
      </c>
      <c r="AB19" s="83">
        <v>0.0</v>
      </c>
      <c r="AC19" s="83">
        <v>0.0</v>
      </c>
      <c r="AD19" s="83">
        <v>0.0</v>
      </c>
      <c r="AE19" s="83">
        <v>0.0</v>
      </c>
      <c r="AF19" s="92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81</v>
      </c>
      <c r="B20" s="67" t="s">
        <v>185</v>
      </c>
      <c r="C20" s="67" t="s">
        <v>186</v>
      </c>
      <c r="D20" s="67" t="s">
        <v>229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7">
        <v>0.0</v>
      </c>
      <c r="Q20" s="87">
        <v>0.0</v>
      </c>
      <c r="R20" s="87">
        <v>0.0</v>
      </c>
      <c r="S20" s="87">
        <v>0.0</v>
      </c>
      <c r="T20" s="87">
        <v>0.0</v>
      </c>
      <c r="U20" s="87">
        <v>0.0</v>
      </c>
      <c r="V20" s="87">
        <v>0.0</v>
      </c>
      <c r="W20" s="87">
        <v>0.0</v>
      </c>
      <c r="X20" s="87">
        <v>0.0</v>
      </c>
      <c r="Y20" s="87">
        <v>0.0</v>
      </c>
      <c r="Z20" s="87">
        <v>0.0</v>
      </c>
      <c r="AA20" s="87">
        <v>0.0</v>
      </c>
      <c r="AB20" s="87">
        <v>0.0</v>
      </c>
      <c r="AC20" s="87">
        <v>0.0</v>
      </c>
      <c r="AD20" s="87">
        <v>0.0</v>
      </c>
      <c r="AE20" s="87">
        <v>0.0</v>
      </c>
      <c r="AF20" s="93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81</v>
      </c>
      <c r="B21" s="48" t="s">
        <v>185</v>
      </c>
      <c r="C21" s="48" t="s">
        <v>186</v>
      </c>
      <c r="D21" s="48" t="s">
        <v>232</v>
      </c>
      <c r="E21" s="49" t="s">
        <v>149</v>
      </c>
      <c r="F21" s="50" t="s">
        <v>194</v>
      </c>
      <c r="G21" s="51">
        <v>13.0</v>
      </c>
      <c r="H21" s="52">
        <v>12.0</v>
      </c>
      <c r="I21" s="52">
        <v>7.0</v>
      </c>
      <c r="J21" s="52">
        <v>10.0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90">
        <v>1.0</v>
      </c>
      <c r="U21" s="90">
        <v>0.0</v>
      </c>
      <c r="V21" s="90">
        <v>0.0</v>
      </c>
      <c r="W21" s="90">
        <v>0.0</v>
      </c>
      <c r="X21" s="90">
        <v>0.0</v>
      </c>
      <c r="Y21" s="90">
        <v>0.0</v>
      </c>
      <c r="Z21" s="90">
        <v>0.0</v>
      </c>
      <c r="AA21" s="90">
        <v>0.0</v>
      </c>
      <c r="AB21" s="90">
        <v>0.0</v>
      </c>
      <c r="AC21" s="90">
        <v>0.0</v>
      </c>
      <c r="AD21" s="90">
        <v>0.0</v>
      </c>
      <c r="AE21" s="90">
        <v>0.0</v>
      </c>
      <c r="AF21" s="90">
        <v>0.0</v>
      </c>
      <c r="AG21" s="81" t="s">
        <v>371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81</v>
      </c>
      <c r="B22" s="59" t="s">
        <v>185</v>
      </c>
      <c r="C22" s="59" t="s">
        <v>186</v>
      </c>
      <c r="D22" s="59" t="s">
        <v>232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3">
        <v>0.0</v>
      </c>
      <c r="Q22" s="83">
        <v>0.0</v>
      </c>
      <c r="R22" s="83">
        <v>0.0</v>
      </c>
      <c r="S22" s="83">
        <v>0.0</v>
      </c>
      <c r="T22" s="83">
        <v>0.0</v>
      </c>
      <c r="U22" s="83">
        <v>0.0</v>
      </c>
      <c r="V22" s="83">
        <v>0.0</v>
      </c>
      <c r="W22" s="83">
        <v>0.0</v>
      </c>
      <c r="X22" s="83">
        <v>0.0</v>
      </c>
      <c r="Y22" s="83">
        <v>0.0</v>
      </c>
      <c r="Z22" s="83">
        <v>0.0</v>
      </c>
      <c r="AA22" s="83">
        <v>0.0</v>
      </c>
      <c r="AB22" s="83">
        <v>0.0</v>
      </c>
      <c r="AC22" s="83">
        <v>0.0</v>
      </c>
      <c r="AD22" s="83">
        <v>0.0</v>
      </c>
      <c r="AE22" s="83">
        <v>0.0</v>
      </c>
      <c r="AF22" s="92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81</v>
      </c>
      <c r="B23" s="59" t="s">
        <v>185</v>
      </c>
      <c r="C23" s="59" t="s">
        <v>186</v>
      </c>
      <c r="D23" s="59" t="s">
        <v>232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3">
        <v>0.0</v>
      </c>
      <c r="Q23" s="83">
        <v>0.0</v>
      </c>
      <c r="R23" s="83">
        <v>0.0</v>
      </c>
      <c r="S23" s="83">
        <v>0.0</v>
      </c>
      <c r="T23" s="83">
        <v>0.0</v>
      </c>
      <c r="U23" s="83">
        <v>0.0</v>
      </c>
      <c r="V23" s="83">
        <v>0.0</v>
      </c>
      <c r="W23" s="83">
        <v>0.0</v>
      </c>
      <c r="X23" s="83">
        <v>0.0</v>
      </c>
      <c r="Y23" s="83">
        <v>0.0</v>
      </c>
      <c r="Z23" s="83">
        <v>0.0</v>
      </c>
      <c r="AA23" s="83">
        <v>0.0</v>
      </c>
      <c r="AB23" s="83">
        <v>0.0</v>
      </c>
      <c r="AC23" s="83">
        <v>0.0</v>
      </c>
      <c r="AD23" s="83">
        <v>0.0</v>
      </c>
      <c r="AE23" s="83">
        <v>0.0</v>
      </c>
      <c r="AF23" s="92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81</v>
      </c>
      <c r="B24" s="59" t="s">
        <v>185</v>
      </c>
      <c r="C24" s="59" t="s">
        <v>186</v>
      </c>
      <c r="D24" s="59" t="s">
        <v>232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3">
        <v>0.0</v>
      </c>
      <c r="Q24" s="83">
        <v>0.0</v>
      </c>
      <c r="R24" s="83">
        <v>0.0</v>
      </c>
      <c r="S24" s="83">
        <v>0.0</v>
      </c>
      <c r="T24" s="83">
        <v>0.0</v>
      </c>
      <c r="U24" s="83">
        <v>0.0</v>
      </c>
      <c r="V24" s="83">
        <v>0.0</v>
      </c>
      <c r="W24" s="83">
        <v>0.0</v>
      </c>
      <c r="X24" s="83">
        <v>0.0</v>
      </c>
      <c r="Y24" s="83">
        <v>0.0</v>
      </c>
      <c r="Z24" s="83">
        <v>0.0</v>
      </c>
      <c r="AA24" s="83">
        <v>0.0</v>
      </c>
      <c r="AB24" s="83">
        <v>0.0</v>
      </c>
      <c r="AC24" s="83">
        <v>0.0</v>
      </c>
      <c r="AD24" s="83">
        <v>0.0</v>
      </c>
      <c r="AE24" s="83">
        <v>0.0</v>
      </c>
      <c r="AF24" s="92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81</v>
      </c>
      <c r="B25" s="67" t="s">
        <v>185</v>
      </c>
      <c r="C25" s="67" t="s">
        <v>186</v>
      </c>
      <c r="D25" s="67" t="s">
        <v>232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7">
        <v>0.0</v>
      </c>
      <c r="Q25" s="87">
        <v>0.0</v>
      </c>
      <c r="R25" s="87">
        <v>0.0</v>
      </c>
      <c r="S25" s="87">
        <v>0.0</v>
      </c>
      <c r="T25" s="87">
        <v>0.0</v>
      </c>
      <c r="U25" s="87">
        <v>0.0</v>
      </c>
      <c r="V25" s="87">
        <v>0.0</v>
      </c>
      <c r="W25" s="87">
        <v>0.0</v>
      </c>
      <c r="X25" s="87">
        <v>0.0</v>
      </c>
      <c r="Y25" s="87">
        <v>0.0</v>
      </c>
      <c r="Z25" s="87">
        <v>0.0</v>
      </c>
      <c r="AA25" s="87">
        <v>0.0</v>
      </c>
      <c r="AB25" s="87">
        <v>0.0</v>
      </c>
      <c r="AC25" s="87">
        <v>0.0</v>
      </c>
      <c r="AD25" s="87">
        <v>0.0</v>
      </c>
      <c r="AE25" s="87">
        <v>0.0</v>
      </c>
      <c r="AF25" s="93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81</v>
      </c>
      <c r="B26" s="48" t="s">
        <v>185</v>
      </c>
      <c r="C26" s="48" t="s">
        <v>186</v>
      </c>
      <c r="D26" s="48" t="s">
        <v>280</v>
      </c>
      <c r="E26" s="49" t="s">
        <v>149</v>
      </c>
      <c r="F26" s="50" t="s">
        <v>194</v>
      </c>
      <c r="G26" s="51">
        <v>25.0</v>
      </c>
      <c r="H26" s="52">
        <v>17.0</v>
      </c>
      <c r="I26" s="52">
        <v>16.0</v>
      </c>
      <c r="J26" s="52">
        <v>15.0</v>
      </c>
      <c r="K26" s="52">
        <v>1.0</v>
      </c>
      <c r="L26" s="52">
        <v>2.0</v>
      </c>
      <c r="M26" s="52">
        <v>2.0</v>
      </c>
      <c r="N26" s="52">
        <v>1.0</v>
      </c>
      <c r="O26" s="52">
        <v>0.0</v>
      </c>
      <c r="P26" s="80">
        <v>2.0</v>
      </c>
      <c r="Q26" s="52">
        <v>0.0</v>
      </c>
      <c r="R26" s="52">
        <v>0.0</v>
      </c>
      <c r="S26" s="52">
        <v>0.0</v>
      </c>
      <c r="T26" s="90">
        <v>0.0</v>
      </c>
      <c r="U26" s="90">
        <v>0.0</v>
      </c>
      <c r="V26" s="90">
        <v>0.0</v>
      </c>
      <c r="W26" s="90">
        <v>0.0</v>
      </c>
      <c r="X26" s="90">
        <v>0.0</v>
      </c>
      <c r="Y26" s="90">
        <v>0.0</v>
      </c>
      <c r="Z26" s="90">
        <v>0.0</v>
      </c>
      <c r="AA26" s="90">
        <v>0.0</v>
      </c>
      <c r="AB26" s="90">
        <v>0.0</v>
      </c>
      <c r="AC26" s="90">
        <v>0.0</v>
      </c>
      <c r="AD26" s="90">
        <v>0.0</v>
      </c>
      <c r="AE26" s="90">
        <v>0.0</v>
      </c>
      <c r="AF26" s="90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81</v>
      </c>
      <c r="B27" s="59" t="s">
        <v>185</v>
      </c>
      <c r="C27" s="59" t="s">
        <v>186</v>
      </c>
      <c r="D27" s="59" t="s">
        <v>280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3">
        <v>0.0</v>
      </c>
      <c r="Q27" s="83">
        <v>0.0</v>
      </c>
      <c r="R27" s="83">
        <v>0.0</v>
      </c>
      <c r="S27" s="83">
        <v>0.0</v>
      </c>
      <c r="T27" s="83">
        <v>0.0</v>
      </c>
      <c r="U27" s="83">
        <v>0.0</v>
      </c>
      <c r="V27" s="83">
        <v>0.0</v>
      </c>
      <c r="W27" s="83">
        <v>0.0</v>
      </c>
      <c r="X27" s="83">
        <v>0.0</v>
      </c>
      <c r="Y27" s="83">
        <v>0.0</v>
      </c>
      <c r="Z27" s="83">
        <v>0.0</v>
      </c>
      <c r="AA27" s="83">
        <v>0.0</v>
      </c>
      <c r="AB27" s="83">
        <v>0.0</v>
      </c>
      <c r="AC27" s="83">
        <v>0.0</v>
      </c>
      <c r="AD27" s="83">
        <v>0.0</v>
      </c>
      <c r="AE27" s="83">
        <v>0.0</v>
      </c>
      <c r="AF27" s="92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81</v>
      </c>
      <c r="B28" s="59" t="s">
        <v>185</v>
      </c>
      <c r="C28" s="59" t="s">
        <v>186</v>
      </c>
      <c r="D28" s="59" t="s">
        <v>280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3">
        <v>0.0</v>
      </c>
      <c r="Q28" s="83">
        <v>0.0</v>
      </c>
      <c r="R28" s="83">
        <v>0.0</v>
      </c>
      <c r="S28" s="83">
        <v>0.0</v>
      </c>
      <c r="T28" s="83">
        <v>0.0</v>
      </c>
      <c r="U28" s="83">
        <v>0.0</v>
      </c>
      <c r="V28" s="83">
        <v>0.0</v>
      </c>
      <c r="W28" s="83">
        <v>0.0</v>
      </c>
      <c r="X28" s="83">
        <v>0.0</v>
      </c>
      <c r="Y28" s="83">
        <v>0.0</v>
      </c>
      <c r="Z28" s="83">
        <v>0.0</v>
      </c>
      <c r="AA28" s="83">
        <v>0.0</v>
      </c>
      <c r="AB28" s="83">
        <v>0.0</v>
      </c>
      <c r="AC28" s="83">
        <v>0.0</v>
      </c>
      <c r="AD28" s="83">
        <v>0.0</v>
      </c>
      <c r="AE28" s="83">
        <v>0.0</v>
      </c>
      <c r="AF28" s="92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81</v>
      </c>
      <c r="B29" s="59" t="s">
        <v>185</v>
      </c>
      <c r="C29" s="59" t="s">
        <v>186</v>
      </c>
      <c r="D29" s="59" t="s">
        <v>280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3">
        <v>0.0</v>
      </c>
      <c r="Q29" s="83">
        <v>0.0</v>
      </c>
      <c r="R29" s="83">
        <v>0.0</v>
      </c>
      <c r="S29" s="83">
        <v>0.0</v>
      </c>
      <c r="T29" s="83">
        <v>0.0</v>
      </c>
      <c r="U29" s="83">
        <v>0.0</v>
      </c>
      <c r="V29" s="83">
        <v>0.0</v>
      </c>
      <c r="W29" s="83">
        <v>0.0</v>
      </c>
      <c r="X29" s="83">
        <v>0.0</v>
      </c>
      <c r="Y29" s="83">
        <v>0.0</v>
      </c>
      <c r="Z29" s="83">
        <v>0.0</v>
      </c>
      <c r="AA29" s="83">
        <v>0.0</v>
      </c>
      <c r="AB29" s="83">
        <v>0.0</v>
      </c>
      <c r="AC29" s="83">
        <v>0.0</v>
      </c>
      <c r="AD29" s="83">
        <v>0.0</v>
      </c>
      <c r="AE29" s="83">
        <v>0.0</v>
      </c>
      <c r="AF29" s="92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81</v>
      </c>
      <c r="B30" s="67" t="s">
        <v>185</v>
      </c>
      <c r="C30" s="67" t="s">
        <v>186</v>
      </c>
      <c r="D30" s="67" t="s">
        <v>280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7">
        <v>0.0</v>
      </c>
      <c r="Q30" s="87">
        <v>0.0</v>
      </c>
      <c r="R30" s="87">
        <v>0.0</v>
      </c>
      <c r="S30" s="87">
        <v>0.0</v>
      </c>
      <c r="T30" s="87">
        <v>0.0</v>
      </c>
      <c r="U30" s="87">
        <v>0.0</v>
      </c>
      <c r="V30" s="87">
        <v>0.0</v>
      </c>
      <c r="W30" s="87">
        <v>0.0</v>
      </c>
      <c r="X30" s="87">
        <v>0.0</v>
      </c>
      <c r="Y30" s="87">
        <v>0.0</v>
      </c>
      <c r="Z30" s="87">
        <v>0.0</v>
      </c>
      <c r="AA30" s="87">
        <v>0.0</v>
      </c>
      <c r="AB30" s="87">
        <v>0.0</v>
      </c>
      <c r="AC30" s="87">
        <v>0.0</v>
      </c>
      <c r="AD30" s="87">
        <v>0.0</v>
      </c>
      <c r="AE30" s="87">
        <v>0.0</v>
      </c>
      <c r="AF30" s="93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81</v>
      </c>
      <c r="B31" s="48" t="s">
        <v>185</v>
      </c>
      <c r="C31" s="48" t="s">
        <v>186</v>
      </c>
      <c r="D31" s="48" t="s">
        <v>226</v>
      </c>
      <c r="E31" s="49" t="s">
        <v>149</v>
      </c>
      <c r="F31" s="50" t="s">
        <v>194</v>
      </c>
      <c r="G31" s="51">
        <v>13.0</v>
      </c>
      <c r="H31" s="52">
        <v>10.0</v>
      </c>
      <c r="I31" s="52">
        <v>10.0</v>
      </c>
      <c r="J31" s="52">
        <v>8.0</v>
      </c>
      <c r="K31" s="52">
        <v>0.0</v>
      </c>
      <c r="L31" s="52">
        <v>1.0</v>
      </c>
      <c r="M31" s="52">
        <v>0.0</v>
      </c>
      <c r="N31" s="52">
        <v>1.0</v>
      </c>
      <c r="O31" s="52">
        <v>0.0</v>
      </c>
      <c r="P31" s="80">
        <v>0.0</v>
      </c>
      <c r="Q31" s="52">
        <v>1.0</v>
      </c>
      <c r="R31" s="52">
        <v>0.0</v>
      </c>
      <c r="S31" s="52">
        <v>0.0</v>
      </c>
      <c r="T31" s="90">
        <v>0.0</v>
      </c>
      <c r="U31" s="90">
        <v>0.0</v>
      </c>
      <c r="V31" s="90">
        <v>0.0</v>
      </c>
      <c r="W31" s="90">
        <v>0.0</v>
      </c>
      <c r="X31" s="90">
        <v>0.0</v>
      </c>
      <c r="Y31" s="90">
        <v>0.0</v>
      </c>
      <c r="Z31" s="90">
        <v>0.0</v>
      </c>
      <c r="AA31" s="90">
        <v>0.0</v>
      </c>
      <c r="AB31" s="90">
        <v>0.0</v>
      </c>
      <c r="AC31" s="90">
        <v>0.0</v>
      </c>
      <c r="AD31" s="90">
        <v>0.0</v>
      </c>
      <c r="AE31" s="90">
        <v>0.0</v>
      </c>
      <c r="AF31" s="90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81</v>
      </c>
      <c r="B32" s="59" t="s">
        <v>185</v>
      </c>
      <c r="C32" s="59" t="s">
        <v>186</v>
      </c>
      <c r="D32" s="59" t="s">
        <v>226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3">
        <v>0.0</v>
      </c>
      <c r="Q32" s="83">
        <v>0.0</v>
      </c>
      <c r="R32" s="83">
        <v>0.0</v>
      </c>
      <c r="S32" s="83">
        <v>0.0</v>
      </c>
      <c r="T32" s="83">
        <v>0.0</v>
      </c>
      <c r="U32" s="83">
        <v>0.0</v>
      </c>
      <c r="V32" s="83">
        <v>0.0</v>
      </c>
      <c r="W32" s="83">
        <v>0.0</v>
      </c>
      <c r="X32" s="83">
        <v>0.0</v>
      </c>
      <c r="Y32" s="83">
        <v>0.0</v>
      </c>
      <c r="Z32" s="83">
        <v>0.0</v>
      </c>
      <c r="AA32" s="83">
        <v>0.0</v>
      </c>
      <c r="AB32" s="83">
        <v>0.0</v>
      </c>
      <c r="AC32" s="83">
        <v>0.0</v>
      </c>
      <c r="AD32" s="83">
        <v>0.0</v>
      </c>
      <c r="AE32" s="83">
        <v>0.0</v>
      </c>
      <c r="AF32" s="92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81</v>
      </c>
      <c r="B33" s="59" t="s">
        <v>185</v>
      </c>
      <c r="C33" s="59" t="s">
        <v>186</v>
      </c>
      <c r="D33" s="59" t="s">
        <v>226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3">
        <v>0.0</v>
      </c>
      <c r="Q33" s="83">
        <v>0.0</v>
      </c>
      <c r="R33" s="83">
        <v>0.0</v>
      </c>
      <c r="S33" s="83">
        <v>0.0</v>
      </c>
      <c r="T33" s="83">
        <v>0.0</v>
      </c>
      <c r="U33" s="83">
        <v>0.0</v>
      </c>
      <c r="V33" s="83">
        <v>0.0</v>
      </c>
      <c r="W33" s="83">
        <v>0.0</v>
      </c>
      <c r="X33" s="83">
        <v>0.0</v>
      </c>
      <c r="Y33" s="83">
        <v>0.0</v>
      </c>
      <c r="Z33" s="83">
        <v>0.0</v>
      </c>
      <c r="AA33" s="83">
        <v>0.0</v>
      </c>
      <c r="AB33" s="83">
        <v>0.0</v>
      </c>
      <c r="AC33" s="83">
        <v>0.0</v>
      </c>
      <c r="AD33" s="83">
        <v>0.0</v>
      </c>
      <c r="AE33" s="83">
        <v>0.0</v>
      </c>
      <c r="AF33" s="92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81</v>
      </c>
      <c r="B34" s="59" t="s">
        <v>185</v>
      </c>
      <c r="C34" s="59" t="s">
        <v>186</v>
      </c>
      <c r="D34" s="59" t="s">
        <v>226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3">
        <v>0.0</v>
      </c>
      <c r="Q34" s="83">
        <v>0.0</v>
      </c>
      <c r="R34" s="83">
        <v>0.0</v>
      </c>
      <c r="S34" s="83">
        <v>0.0</v>
      </c>
      <c r="T34" s="83">
        <v>0.0</v>
      </c>
      <c r="U34" s="83">
        <v>0.0</v>
      </c>
      <c r="V34" s="83">
        <v>0.0</v>
      </c>
      <c r="W34" s="83">
        <v>0.0</v>
      </c>
      <c r="X34" s="83">
        <v>0.0</v>
      </c>
      <c r="Y34" s="83">
        <v>0.0</v>
      </c>
      <c r="Z34" s="83">
        <v>0.0</v>
      </c>
      <c r="AA34" s="83">
        <v>0.0</v>
      </c>
      <c r="AB34" s="83">
        <v>0.0</v>
      </c>
      <c r="AC34" s="83">
        <v>0.0</v>
      </c>
      <c r="AD34" s="83">
        <v>0.0</v>
      </c>
      <c r="AE34" s="83">
        <v>0.0</v>
      </c>
      <c r="AF34" s="92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81</v>
      </c>
      <c r="B35" s="67" t="s">
        <v>185</v>
      </c>
      <c r="C35" s="67" t="s">
        <v>186</v>
      </c>
      <c r="D35" s="67" t="s">
        <v>226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7">
        <v>0.0</v>
      </c>
      <c r="Q35" s="87">
        <v>0.0</v>
      </c>
      <c r="R35" s="87">
        <v>0.0</v>
      </c>
      <c r="S35" s="87">
        <v>0.0</v>
      </c>
      <c r="T35" s="87">
        <v>0.0</v>
      </c>
      <c r="U35" s="87">
        <v>0.0</v>
      </c>
      <c r="V35" s="87">
        <v>0.0</v>
      </c>
      <c r="W35" s="87">
        <v>0.0</v>
      </c>
      <c r="X35" s="87">
        <v>0.0</v>
      </c>
      <c r="Y35" s="87">
        <v>0.0</v>
      </c>
      <c r="Z35" s="87">
        <v>0.0</v>
      </c>
      <c r="AA35" s="87">
        <v>0.0</v>
      </c>
      <c r="AB35" s="87">
        <v>0.0</v>
      </c>
      <c r="AC35" s="87">
        <v>0.0</v>
      </c>
      <c r="AD35" s="87">
        <v>0.0</v>
      </c>
      <c r="AE35" s="87">
        <v>0.0</v>
      </c>
      <c r="AF35" s="93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еровский техникум сферы обслуживания и питания" location="73!A1" ref="A3"/>
    <hyperlink display="ГАПОУ СО Серовский техникум сферы обслуживания и питания" location="73!A1" ref="A10"/>
    <hyperlink display="ГАПОУ СО Серовский техникум сферы обслуживания и питания" location="73!A1" ref="A11"/>
    <hyperlink display="ГАПОУ СО Серовский техникум сферы обслуживания и питания" location="73!A1" ref="A12"/>
    <hyperlink display="ГАПОУ СО Серовский техникум сферы обслуживания и питания" location="73!A1" ref="A13"/>
    <hyperlink display="ГАПОУ СО Серовский техникум сферы обслуживания и питания" location="73!A1" ref="A14"/>
    <hyperlink display="ГАПОУ СО Серовский техникум сферы обслуживания и питания" location="73!A1" ref="A15"/>
    <hyperlink display="ГАПОУ СО Серовский техникум сферы обслуживания и питания" location="73!A1" ref="A16"/>
    <hyperlink display="ГАПОУ СО Серовский техникум сферы обслуживания и питания" location="73!A1" ref="A17"/>
    <hyperlink display="ГАПОУ СО Серовский техникум сферы обслуживания и питания" location="73!A1" ref="A18"/>
    <hyperlink display="ГАПОУ СО Серовский техникум сферы обслуживания и питания" location="73!A1" ref="A19"/>
    <hyperlink display="ГАПОУ СО Серовский техникум сферы обслуживания и питания" location="73!A1" ref="A20"/>
    <hyperlink display="ГАПОУ СО Серовский техникум сферы обслуживания и питания" location="73!A1" ref="A21"/>
    <hyperlink display="ГАПОУ СО Серовский техникум сферы обслуживания и питания" location="73!A1" ref="A22"/>
    <hyperlink display="ГАПОУ СО Серовский техникум сферы обслуживания и питания" location="73!A1" ref="A23"/>
    <hyperlink display="ГАПОУ СО Серовский техникум сферы обслуживания и питания" location="73!A1" ref="A24"/>
    <hyperlink display="ГАПОУ СО Серовский техникум сферы обслуживания и питания" location="73!A1" ref="A25"/>
    <hyperlink display="ГАПОУ СО Серовский техникум сферы обслуживания и питания" location="73!A1" ref="A26"/>
    <hyperlink display="ГАПОУ СО Серовский техникум сферы обслуживания и питания" location="73!A1" ref="A27"/>
    <hyperlink display="ГАПОУ СО Серовский техникум сферы обслуживания и питания" location="73!A1" ref="A28"/>
    <hyperlink display="ГАПОУ СО Серовский техникум сферы обслуживания и питания" location="73!A1" ref="A29"/>
    <hyperlink display="ГАПОУ СО Серовский техникум сферы обслуживания и питания" location="73!A1" ref="A30"/>
    <hyperlink display="ГАПОУ СО Серовский техникум сферы обслуживания и питания" location="73!A1" ref="A31"/>
    <hyperlink display="ГАПОУ СО Серовский техникум сферы обслуживания и питания" location="73!A1" ref="A32"/>
    <hyperlink display="ГАПОУ СО Серовский техникум сферы обслуживания и питания" location="73!A1" ref="A33"/>
    <hyperlink display="ГАПОУ СО Серовский техникум сферы обслуживания и питания" location="73!A1" ref="A34"/>
    <hyperlink display="ГАПОУ СО Серовский техникум сферы обслуживания и питания" location="73!A1" ref="A35"/>
  </hyperlinks>
  <printOptions/>
  <pageMargins bottom="0.75" footer="0.0" header="0.0" left="0.7" right="0.7" top="0.75"/>
  <pageSetup paperSize="9"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113</v>
      </c>
      <c r="H10" s="44">
        <f t="shared" si="2"/>
        <v>69</v>
      </c>
      <c r="I10" s="44">
        <f t="shared" si="2"/>
        <v>32</v>
      </c>
      <c r="J10" s="44">
        <f t="shared" si="2"/>
        <v>28</v>
      </c>
      <c r="K10" s="44">
        <f t="shared" si="2"/>
        <v>0</v>
      </c>
      <c r="L10" s="44">
        <f t="shared" si="2"/>
        <v>10</v>
      </c>
      <c r="M10" s="44">
        <f t="shared" si="2"/>
        <v>7</v>
      </c>
      <c r="N10" s="44">
        <f t="shared" si="2"/>
        <v>17</v>
      </c>
      <c r="O10" s="44">
        <f t="shared" si="2"/>
        <v>0</v>
      </c>
      <c r="P10" s="44">
        <f t="shared" si="2"/>
        <v>6</v>
      </c>
      <c r="Q10" s="44">
        <f t="shared" si="2"/>
        <v>4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1</v>
      </c>
    </row>
    <row r="11" ht="14.25" customHeight="1">
      <c r="A11" s="79" t="s">
        <v>82</v>
      </c>
      <c r="B11" s="48" t="s">
        <v>185</v>
      </c>
      <c r="C11" s="48" t="s">
        <v>186</v>
      </c>
      <c r="D11" s="48" t="s">
        <v>198</v>
      </c>
      <c r="E11" s="49" t="s">
        <v>149</v>
      </c>
      <c r="F11" s="50" t="s">
        <v>188</v>
      </c>
      <c r="G11" s="51">
        <v>15.0</v>
      </c>
      <c r="H11" s="52">
        <v>10.0</v>
      </c>
      <c r="I11" s="52">
        <v>2.0</v>
      </c>
      <c r="J11" s="52">
        <v>2.0</v>
      </c>
      <c r="K11" s="52">
        <v>0.0</v>
      </c>
      <c r="L11" s="52">
        <v>0.0</v>
      </c>
      <c r="M11" s="52">
        <v>0.0</v>
      </c>
      <c r="N11" s="52">
        <v>4.0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162"/>
      <c r="AI11" s="57">
        <f t="shared" ref="AI11:AI40" si="3">IF(AH11="проверка пройдена",1,2)</f>
        <v>2</v>
      </c>
    </row>
    <row r="12" ht="14.25" customHeight="1">
      <c r="A12" s="82" t="s">
        <v>82</v>
      </c>
      <c r="B12" s="59" t="s">
        <v>185</v>
      </c>
      <c r="C12" s="59" t="s">
        <v>186</v>
      </c>
      <c r="D12" s="59" t="s">
        <v>198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ref="AH12:AH40" si="4">IF(G12=H12+K12+L12+M12+N12+O12+P12+Q12+R12+S12+T12+U12+V12+W12+X12+Y12+Z12+AA12+AB12+AC12+AD12+AE12+AF12,"проверка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2" s="57">
        <f t="shared" si="3"/>
        <v>1</v>
      </c>
    </row>
    <row r="13" ht="14.25" customHeight="1">
      <c r="A13" s="82" t="s">
        <v>82</v>
      </c>
      <c r="B13" s="59" t="s">
        <v>185</v>
      </c>
      <c r="C13" s="59" t="s">
        <v>186</v>
      </c>
      <c r="D13" s="59" t="s">
        <v>198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4"/>
        <v>проверка пройдена</v>
      </c>
      <c r="AI13" s="57">
        <f t="shared" si="3"/>
        <v>1</v>
      </c>
    </row>
    <row r="14" ht="14.25" customHeight="1">
      <c r="A14" s="82" t="s">
        <v>82</v>
      </c>
      <c r="B14" s="59" t="s">
        <v>185</v>
      </c>
      <c r="C14" s="59" t="s">
        <v>186</v>
      </c>
      <c r="D14" s="59" t="s">
        <v>198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4"/>
        <v>проверка пройдена</v>
      </c>
      <c r="AI14" s="57">
        <f t="shared" si="3"/>
        <v>1</v>
      </c>
    </row>
    <row r="15" ht="14.25" customHeight="1">
      <c r="A15" s="86" t="s">
        <v>82</v>
      </c>
      <c r="B15" s="67" t="s">
        <v>185</v>
      </c>
      <c r="C15" s="67" t="s">
        <v>186</v>
      </c>
      <c r="D15" s="67" t="s">
        <v>198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4"/>
        <v>проверка пройдена</v>
      </c>
      <c r="AI15" s="57">
        <f t="shared" si="3"/>
        <v>1</v>
      </c>
    </row>
    <row r="16" ht="14.25" customHeight="1">
      <c r="A16" s="79" t="s">
        <v>82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20.0</v>
      </c>
      <c r="H16" s="52">
        <v>12.0</v>
      </c>
      <c r="I16" s="52">
        <v>11.0</v>
      </c>
      <c r="J16" s="52">
        <v>7.0</v>
      </c>
      <c r="K16" s="52">
        <v>0.0</v>
      </c>
      <c r="L16" s="52">
        <v>1.0</v>
      </c>
      <c r="M16" s="52">
        <v>4.0</v>
      </c>
      <c r="N16" s="52">
        <v>1.0</v>
      </c>
      <c r="O16" s="52">
        <v>0.0</v>
      </c>
      <c r="P16" s="80">
        <v>2.0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4"/>
        <v>проверка пройдена</v>
      </c>
      <c r="AI16" s="57">
        <f t="shared" si="3"/>
        <v>1</v>
      </c>
    </row>
    <row r="17" ht="14.25" customHeight="1">
      <c r="A17" s="82" t="s">
        <v>82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4"/>
        <v>проверка пройдена</v>
      </c>
      <c r="AI17" s="57">
        <f t="shared" si="3"/>
        <v>1</v>
      </c>
    </row>
    <row r="18" ht="14.25" customHeight="1">
      <c r="A18" s="82" t="s">
        <v>82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4"/>
        <v>проверка пройдена</v>
      </c>
      <c r="AI18" s="57">
        <f t="shared" si="3"/>
        <v>1</v>
      </c>
    </row>
    <row r="19" ht="14.25" customHeight="1">
      <c r="A19" s="82" t="s">
        <v>82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4"/>
        <v>проверка пройдена</v>
      </c>
      <c r="AI19" s="57">
        <f t="shared" si="3"/>
        <v>1</v>
      </c>
    </row>
    <row r="20" ht="14.25" customHeight="1">
      <c r="A20" s="86" t="s">
        <v>82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4"/>
        <v>проверка пройдена</v>
      </c>
      <c r="AI20" s="57">
        <f t="shared" si="3"/>
        <v>1</v>
      </c>
    </row>
    <row r="21" ht="14.25" customHeight="1">
      <c r="A21" s="79" t="s">
        <v>82</v>
      </c>
      <c r="B21" s="48" t="s">
        <v>185</v>
      </c>
      <c r="C21" s="48" t="s">
        <v>186</v>
      </c>
      <c r="D21" s="48" t="s">
        <v>262</v>
      </c>
      <c r="E21" s="49" t="s">
        <v>149</v>
      </c>
      <c r="F21" s="50" t="s">
        <v>194</v>
      </c>
      <c r="G21" s="51">
        <v>17.0</v>
      </c>
      <c r="H21" s="52">
        <v>10.0</v>
      </c>
      <c r="I21" s="52">
        <v>2.0</v>
      </c>
      <c r="J21" s="52">
        <v>2.0</v>
      </c>
      <c r="K21" s="52">
        <v>0.0</v>
      </c>
      <c r="L21" s="52">
        <v>4.0</v>
      </c>
      <c r="M21" s="52">
        <v>0.0</v>
      </c>
      <c r="N21" s="52">
        <v>3.0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4"/>
        <v>проверка пройдена</v>
      </c>
      <c r="AI21" s="57">
        <f t="shared" si="3"/>
        <v>1</v>
      </c>
    </row>
    <row r="22" ht="14.25" customHeight="1">
      <c r="A22" s="82" t="s">
        <v>82</v>
      </c>
      <c r="B22" s="59" t="s">
        <v>185</v>
      </c>
      <c r="C22" s="59" t="s">
        <v>186</v>
      </c>
      <c r="D22" s="59" t="s">
        <v>262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4"/>
        <v>проверка пройдена</v>
      </c>
      <c r="AI22" s="57">
        <f t="shared" si="3"/>
        <v>1</v>
      </c>
    </row>
    <row r="23" ht="14.25" customHeight="1">
      <c r="A23" s="82" t="s">
        <v>82</v>
      </c>
      <c r="B23" s="59" t="s">
        <v>185</v>
      </c>
      <c r="C23" s="59" t="s">
        <v>186</v>
      </c>
      <c r="D23" s="59" t="s">
        <v>262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4"/>
        <v>проверка пройдена</v>
      </c>
      <c r="AI23" s="57">
        <f t="shared" si="3"/>
        <v>1</v>
      </c>
    </row>
    <row r="24" ht="14.25" customHeight="1">
      <c r="A24" s="82" t="s">
        <v>82</v>
      </c>
      <c r="B24" s="59" t="s">
        <v>185</v>
      </c>
      <c r="C24" s="59" t="s">
        <v>186</v>
      </c>
      <c r="D24" s="59" t="s">
        <v>262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4"/>
        <v>проверка пройдена</v>
      </c>
      <c r="AI24" s="57">
        <f t="shared" si="3"/>
        <v>1</v>
      </c>
    </row>
    <row r="25" ht="14.25" customHeight="1">
      <c r="A25" s="86" t="s">
        <v>82</v>
      </c>
      <c r="B25" s="67" t="s">
        <v>185</v>
      </c>
      <c r="C25" s="67" t="s">
        <v>186</v>
      </c>
      <c r="D25" s="67" t="s">
        <v>262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4"/>
        <v>проверка пройдена</v>
      </c>
      <c r="AI25" s="57">
        <f t="shared" si="3"/>
        <v>1</v>
      </c>
    </row>
    <row r="26" ht="14.25" customHeight="1">
      <c r="A26" s="79" t="s">
        <v>82</v>
      </c>
      <c r="B26" s="48" t="s">
        <v>185</v>
      </c>
      <c r="C26" s="48" t="s">
        <v>186</v>
      </c>
      <c r="D26" s="48" t="s">
        <v>216</v>
      </c>
      <c r="E26" s="49" t="s">
        <v>149</v>
      </c>
      <c r="F26" s="50" t="s">
        <v>194</v>
      </c>
      <c r="G26" s="51">
        <v>17.0</v>
      </c>
      <c r="H26" s="52">
        <v>5.0</v>
      </c>
      <c r="I26" s="52">
        <v>2.0</v>
      </c>
      <c r="J26" s="52">
        <v>2.0</v>
      </c>
      <c r="K26" s="52">
        <v>0.0</v>
      </c>
      <c r="L26" s="52">
        <v>4.0</v>
      </c>
      <c r="M26" s="52">
        <v>0.0</v>
      </c>
      <c r="N26" s="52">
        <v>8.0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4"/>
        <v>проверка пройдена</v>
      </c>
      <c r="AI26" s="57">
        <f t="shared" si="3"/>
        <v>1</v>
      </c>
    </row>
    <row r="27" ht="14.25" customHeight="1">
      <c r="A27" s="82" t="s">
        <v>82</v>
      </c>
      <c r="B27" s="59" t="s">
        <v>185</v>
      </c>
      <c r="C27" s="59" t="s">
        <v>186</v>
      </c>
      <c r="D27" s="59" t="s">
        <v>216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4"/>
        <v>проверка пройдена</v>
      </c>
      <c r="AI27" s="57">
        <f t="shared" si="3"/>
        <v>1</v>
      </c>
    </row>
    <row r="28" ht="14.25" customHeight="1">
      <c r="A28" s="82" t="s">
        <v>82</v>
      </c>
      <c r="B28" s="59" t="s">
        <v>185</v>
      </c>
      <c r="C28" s="59" t="s">
        <v>186</v>
      </c>
      <c r="D28" s="59" t="s">
        <v>216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4"/>
        <v>проверка пройдена</v>
      </c>
      <c r="AI28" s="57">
        <f t="shared" si="3"/>
        <v>1</v>
      </c>
    </row>
    <row r="29" ht="14.25" customHeight="1">
      <c r="A29" s="82" t="s">
        <v>82</v>
      </c>
      <c r="B29" s="59" t="s">
        <v>185</v>
      </c>
      <c r="C29" s="59" t="s">
        <v>186</v>
      </c>
      <c r="D29" s="59" t="s">
        <v>216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4"/>
        <v>проверка пройдена</v>
      </c>
      <c r="AI29" s="57">
        <f t="shared" si="3"/>
        <v>1</v>
      </c>
    </row>
    <row r="30" ht="14.25" customHeight="1">
      <c r="A30" s="86" t="s">
        <v>82</v>
      </c>
      <c r="B30" s="67" t="s">
        <v>185</v>
      </c>
      <c r="C30" s="67" t="s">
        <v>186</v>
      </c>
      <c r="D30" s="67" t="s">
        <v>216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4"/>
        <v>проверка пройдена</v>
      </c>
      <c r="AI30" s="57">
        <f t="shared" si="3"/>
        <v>1</v>
      </c>
    </row>
    <row r="31" ht="14.25" customHeight="1">
      <c r="A31" s="79" t="s">
        <v>82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20.0</v>
      </c>
      <c r="H31" s="52">
        <v>11.0</v>
      </c>
      <c r="I31" s="52">
        <v>2.0</v>
      </c>
      <c r="J31" s="52">
        <v>2.0</v>
      </c>
      <c r="K31" s="52">
        <v>0.0</v>
      </c>
      <c r="L31" s="52">
        <v>1.0</v>
      </c>
      <c r="M31" s="52">
        <v>3.0</v>
      </c>
      <c r="N31" s="52">
        <v>0.0</v>
      </c>
      <c r="O31" s="52">
        <v>0.0</v>
      </c>
      <c r="P31" s="80">
        <v>2.0</v>
      </c>
      <c r="Q31" s="52">
        <v>3.0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4"/>
        <v>проверка пройдена</v>
      </c>
      <c r="AI31" s="57">
        <f t="shared" si="3"/>
        <v>1</v>
      </c>
    </row>
    <row r="32" ht="14.25" customHeight="1">
      <c r="A32" s="82" t="s">
        <v>82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4"/>
        <v>проверка пройдена</v>
      </c>
      <c r="AI32" s="57">
        <f t="shared" si="3"/>
        <v>1</v>
      </c>
    </row>
    <row r="33" ht="14.25" customHeight="1">
      <c r="A33" s="82" t="s">
        <v>82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4"/>
        <v>проверка пройдена</v>
      </c>
      <c r="AI33" s="57">
        <f t="shared" si="3"/>
        <v>1</v>
      </c>
    </row>
    <row r="34" ht="14.25" customHeight="1">
      <c r="A34" s="82" t="s">
        <v>82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4"/>
        <v>проверка пройдена</v>
      </c>
      <c r="AI34" s="57">
        <f t="shared" si="3"/>
        <v>1</v>
      </c>
    </row>
    <row r="35" ht="14.25" customHeight="1">
      <c r="A35" s="86" t="s">
        <v>82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4"/>
        <v>проверка пройдена</v>
      </c>
      <c r="AI35" s="57">
        <f t="shared" si="3"/>
        <v>1</v>
      </c>
    </row>
    <row r="36" ht="14.25" customHeight="1">
      <c r="A36" s="79" t="s">
        <v>82</v>
      </c>
      <c r="B36" s="48" t="s">
        <v>185</v>
      </c>
      <c r="C36" s="48" t="s">
        <v>186</v>
      </c>
      <c r="D36" s="48" t="s">
        <v>372</v>
      </c>
      <c r="E36" s="49" t="s">
        <v>149</v>
      </c>
      <c r="F36" s="50" t="s">
        <v>194</v>
      </c>
      <c r="G36" s="51">
        <v>24.0</v>
      </c>
      <c r="H36" s="52">
        <v>21.0</v>
      </c>
      <c r="I36" s="52">
        <v>13.0</v>
      </c>
      <c r="J36" s="52">
        <v>13.0</v>
      </c>
      <c r="K36" s="52">
        <v>0.0</v>
      </c>
      <c r="L36" s="52">
        <v>0.0</v>
      </c>
      <c r="M36" s="52">
        <v>0.0</v>
      </c>
      <c r="N36" s="52">
        <v>1.0</v>
      </c>
      <c r="O36" s="52">
        <v>0.0</v>
      </c>
      <c r="P36" s="80">
        <v>1.0</v>
      </c>
      <c r="Q36" s="52">
        <v>1.0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4"/>
        <v>проверка пройдена</v>
      </c>
      <c r="AI36" s="57">
        <f t="shared" si="3"/>
        <v>1</v>
      </c>
    </row>
    <row r="37" ht="14.25" customHeight="1">
      <c r="A37" s="82" t="s">
        <v>82</v>
      </c>
      <c r="B37" s="59" t="s">
        <v>185</v>
      </c>
      <c r="C37" s="59" t="s">
        <v>186</v>
      </c>
      <c r="D37" s="59" t="s">
        <v>372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64"/>
      <c r="AH37" s="65" t="str">
        <f t="shared" si="4"/>
        <v>проверка пройдена</v>
      </c>
      <c r="AI37" s="57">
        <f t="shared" si="3"/>
        <v>1</v>
      </c>
    </row>
    <row r="38" ht="14.25" customHeight="1">
      <c r="A38" s="82" t="s">
        <v>82</v>
      </c>
      <c r="B38" s="59" t="s">
        <v>185</v>
      </c>
      <c r="C38" s="59" t="s">
        <v>186</v>
      </c>
      <c r="D38" s="59" t="s">
        <v>372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64"/>
      <c r="AH38" s="65" t="str">
        <f t="shared" si="4"/>
        <v>проверка пройдена</v>
      </c>
      <c r="AI38" s="57">
        <f t="shared" si="3"/>
        <v>1</v>
      </c>
    </row>
    <row r="39" ht="14.25" customHeight="1">
      <c r="A39" s="82" t="s">
        <v>82</v>
      </c>
      <c r="B39" s="59" t="s">
        <v>185</v>
      </c>
      <c r="C39" s="59" t="s">
        <v>186</v>
      </c>
      <c r="D39" s="59" t="s">
        <v>372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64"/>
      <c r="AH39" s="65" t="str">
        <f t="shared" si="4"/>
        <v>проверка пройдена</v>
      </c>
      <c r="AI39" s="57">
        <f t="shared" si="3"/>
        <v>1</v>
      </c>
    </row>
    <row r="40" ht="14.25" customHeight="1">
      <c r="A40" s="86" t="s">
        <v>82</v>
      </c>
      <c r="B40" s="67" t="s">
        <v>185</v>
      </c>
      <c r="C40" s="67" t="s">
        <v>186</v>
      </c>
      <c r="D40" s="67" t="s">
        <v>372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73"/>
      <c r="AH40" s="74" t="str">
        <f t="shared" si="4"/>
        <v>проверка пройдена</v>
      </c>
      <c r="AI40" s="57">
        <f t="shared" si="3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лободотуринский аграрно-экономический техникум" location="74!A1" ref="A3"/>
    <hyperlink display="ГАПОУ СО Слободотуринский аграрно-экономический техникум" location="74!A1" ref="A10"/>
    <hyperlink display="ГАПОУ СО Слободотуринский аграрно-экономический техникум" location="74!A1" ref="A11"/>
    <hyperlink display="ГАПОУ СО Слободотуринский аграрно-экономический техникум" location="74!A1" ref="A12"/>
    <hyperlink display="ГАПОУ СО Слободотуринский аграрно-экономический техникум" location="74!A1" ref="A13"/>
    <hyperlink display="ГАПОУ СО Слободотуринский аграрно-экономический техникум" location="74!A1" ref="A14"/>
    <hyperlink display="ГАПОУ СО Слободотуринский аграрно-экономический техникум" location="74!A1" ref="A15"/>
    <hyperlink display="ГАПОУ СО Слободотуринский аграрно-экономический техникум" location="74!A1" ref="A16"/>
    <hyperlink display="ГАПОУ СО Слободотуринский аграрно-экономический техникум" location="74!A1" ref="A17"/>
    <hyperlink display="ГАПОУ СО Слободотуринский аграрно-экономический техникум" location="74!A1" ref="A18"/>
    <hyperlink display="ГАПОУ СО Слободотуринский аграрно-экономический техникум" location="74!A1" ref="A19"/>
    <hyperlink display="ГАПОУ СО Слободотуринский аграрно-экономический техникум" location="74!A1" ref="A20"/>
    <hyperlink display="ГАПОУ СО Слободотуринский аграрно-экономический техникум" location="74!A1" ref="A21"/>
    <hyperlink display="ГАПОУ СО Слободотуринский аграрно-экономический техникум" location="74!A1" ref="A22"/>
    <hyperlink display="ГАПОУ СО Слободотуринский аграрно-экономический техникум" location="74!A1" ref="A23"/>
    <hyperlink display="ГАПОУ СО Слободотуринский аграрно-экономический техникум" location="74!A1" ref="A24"/>
    <hyperlink display="ГАПОУ СО Слободотуринский аграрно-экономический техникум" location="74!A1" ref="A25"/>
    <hyperlink display="ГАПОУ СО Слободотуринский аграрно-экономический техникум" location="74!A1" ref="A26"/>
    <hyperlink display="ГАПОУ СО Слободотуринский аграрно-экономический техникум" location="74!A1" ref="A27"/>
    <hyperlink display="ГАПОУ СО Слободотуринский аграрно-экономический техникум" location="74!A1" ref="A28"/>
    <hyperlink display="ГАПОУ СО Слободотуринский аграрно-экономический техникум" location="74!A1" ref="A29"/>
    <hyperlink display="ГАПОУ СО Слободотуринский аграрно-экономический техникум" location="74!A1" ref="A30"/>
    <hyperlink display="ГАПОУ СО Слободотуринский аграрно-экономический техникум" location="74!A1" ref="A31"/>
    <hyperlink display="ГАПОУ СО Слободотуринский аграрно-экономический техникум" location="74!A1" ref="A32"/>
    <hyperlink display="ГАПОУ СО Слободотуринский аграрно-экономический техникум" location="74!A1" ref="A33"/>
    <hyperlink display="ГАПОУ СО Слободотуринский аграрно-экономический техникум" location="74!A1" ref="A34"/>
    <hyperlink display="ГАПОУ СО Слободотуринский аграрно-экономический техникум" location="74!A1" ref="A35"/>
    <hyperlink display="ГАПОУ СО Слободотуринский аграрно-экономический техникум" location="74!A1" ref="A36"/>
    <hyperlink display="ГАПОУ СО Слободотуринский аграрно-экономический техникум" location="74!A1" ref="A37"/>
    <hyperlink display="ГАПОУ СО Слободотуринский аграрно-экономический техникум" location="74!A1" ref="A38"/>
    <hyperlink display="ГАПОУ СО Слободотуринский аграрно-экономический техникум" location="74!A1" ref="A39"/>
    <hyperlink display="ГАПОУ СО Слободотуринский аграрно-экономический техникум" location="74!A1" ref="A40"/>
  </hyperlinks>
  <printOptions/>
  <pageMargins bottom="0.75" footer="0.0" header="0.0" left="0.7" right="0.7" top="0.75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72</v>
      </c>
      <c r="H10" s="44">
        <f t="shared" si="2"/>
        <v>41</v>
      </c>
      <c r="I10" s="44">
        <f t="shared" si="2"/>
        <v>36</v>
      </c>
      <c r="J10" s="44">
        <f t="shared" si="2"/>
        <v>32</v>
      </c>
      <c r="K10" s="44">
        <f t="shared" si="2"/>
        <v>3</v>
      </c>
      <c r="L10" s="44">
        <f t="shared" si="2"/>
        <v>2</v>
      </c>
      <c r="M10" s="44">
        <f t="shared" si="2"/>
        <v>8</v>
      </c>
      <c r="N10" s="44">
        <f t="shared" si="2"/>
        <v>10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6</v>
      </c>
      <c r="T10" s="44">
        <f t="shared" si="2"/>
        <v>1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83</v>
      </c>
      <c r="B11" s="48" t="s">
        <v>185</v>
      </c>
      <c r="C11" s="48" t="s">
        <v>186</v>
      </c>
      <c r="D11" s="48" t="s">
        <v>373</v>
      </c>
      <c r="E11" s="49" t="s">
        <v>149</v>
      </c>
      <c r="F11" s="50" t="s">
        <v>188</v>
      </c>
      <c r="G11" s="51">
        <v>14.0</v>
      </c>
      <c r="H11" s="52">
        <v>8.0</v>
      </c>
      <c r="I11" s="52">
        <v>7.0</v>
      </c>
      <c r="J11" s="52">
        <v>6.0</v>
      </c>
      <c r="K11" s="52">
        <v>0.0</v>
      </c>
      <c r="L11" s="52">
        <v>0.0</v>
      </c>
      <c r="M11" s="52">
        <v>3.0</v>
      </c>
      <c r="N11" s="52">
        <v>2.0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1.0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374</v>
      </c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83</v>
      </c>
      <c r="B12" s="59" t="s">
        <v>185</v>
      </c>
      <c r="C12" s="59" t="s">
        <v>186</v>
      </c>
      <c r="D12" s="59" t="s">
        <v>373</v>
      </c>
      <c r="E12" s="39" t="s">
        <v>150</v>
      </c>
      <c r="F12" s="60" t="s">
        <v>189</v>
      </c>
      <c r="G12" s="61">
        <v>1.0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1.0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83</v>
      </c>
      <c r="B13" s="59" t="s">
        <v>185</v>
      </c>
      <c r="C13" s="59" t="s">
        <v>186</v>
      </c>
      <c r="D13" s="59" t="s">
        <v>373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83</v>
      </c>
      <c r="B14" s="59" t="s">
        <v>185</v>
      </c>
      <c r="C14" s="59" t="s">
        <v>186</v>
      </c>
      <c r="D14" s="59" t="s">
        <v>373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83</v>
      </c>
      <c r="B15" s="67" t="s">
        <v>185</v>
      </c>
      <c r="C15" s="67" t="s">
        <v>186</v>
      </c>
      <c r="D15" s="67" t="s">
        <v>373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83</v>
      </c>
      <c r="B16" s="48" t="s">
        <v>185</v>
      </c>
      <c r="C16" s="48" t="s">
        <v>186</v>
      </c>
      <c r="D16" s="48" t="s">
        <v>312</v>
      </c>
      <c r="E16" s="49" t="s">
        <v>149</v>
      </c>
      <c r="F16" s="50" t="s">
        <v>194</v>
      </c>
      <c r="G16" s="51">
        <v>19.0</v>
      </c>
      <c r="H16" s="52">
        <v>14.0</v>
      </c>
      <c r="I16" s="52">
        <v>12.0</v>
      </c>
      <c r="J16" s="52">
        <v>10.0</v>
      </c>
      <c r="K16" s="52">
        <v>0.0</v>
      </c>
      <c r="L16" s="52">
        <v>0.0</v>
      </c>
      <c r="M16" s="52">
        <v>1.0</v>
      </c>
      <c r="N16" s="52">
        <v>3.0</v>
      </c>
      <c r="O16" s="52">
        <v>0.0</v>
      </c>
      <c r="P16" s="80">
        <v>1.0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65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83</v>
      </c>
      <c r="B17" s="59" t="s">
        <v>185</v>
      </c>
      <c r="C17" s="59" t="s">
        <v>186</v>
      </c>
      <c r="D17" s="59" t="s">
        <v>312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83</v>
      </c>
      <c r="B18" s="59" t="s">
        <v>185</v>
      </c>
      <c r="C18" s="59" t="s">
        <v>186</v>
      </c>
      <c r="D18" s="59" t="s">
        <v>312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83</v>
      </c>
      <c r="B19" s="59" t="s">
        <v>185</v>
      </c>
      <c r="C19" s="59" t="s">
        <v>186</v>
      </c>
      <c r="D19" s="59" t="s">
        <v>312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83</v>
      </c>
      <c r="B20" s="67" t="s">
        <v>185</v>
      </c>
      <c r="C20" s="67" t="s">
        <v>186</v>
      </c>
      <c r="D20" s="67" t="s">
        <v>312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83</v>
      </c>
      <c r="B21" s="48" t="s">
        <v>185</v>
      </c>
      <c r="C21" s="48" t="s">
        <v>186</v>
      </c>
      <c r="D21" s="48" t="s">
        <v>236</v>
      </c>
      <c r="E21" s="49" t="s">
        <v>149</v>
      </c>
      <c r="F21" s="50" t="s">
        <v>194</v>
      </c>
      <c r="G21" s="51">
        <v>14.0</v>
      </c>
      <c r="H21" s="52">
        <v>10.0</v>
      </c>
      <c r="I21" s="52">
        <v>8.0</v>
      </c>
      <c r="J21" s="52">
        <v>7.0</v>
      </c>
      <c r="K21" s="52">
        <v>0.0</v>
      </c>
      <c r="L21" s="52">
        <v>0.0</v>
      </c>
      <c r="M21" s="52">
        <v>0.0</v>
      </c>
      <c r="N21" s="52">
        <v>1.0</v>
      </c>
      <c r="O21" s="52">
        <v>0.0</v>
      </c>
      <c r="P21" s="80">
        <v>0.0</v>
      </c>
      <c r="Q21" s="52">
        <v>0.0</v>
      </c>
      <c r="R21" s="52">
        <v>0.0</v>
      </c>
      <c r="S21" s="52">
        <v>3.0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83</v>
      </c>
      <c r="B22" s="59" t="s">
        <v>185</v>
      </c>
      <c r="C22" s="59" t="s">
        <v>186</v>
      </c>
      <c r="D22" s="59" t="s">
        <v>236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83</v>
      </c>
      <c r="B23" s="59" t="s">
        <v>185</v>
      </c>
      <c r="C23" s="59" t="s">
        <v>186</v>
      </c>
      <c r="D23" s="59" t="s">
        <v>236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83</v>
      </c>
      <c r="B24" s="59" t="s">
        <v>185</v>
      </c>
      <c r="C24" s="59" t="s">
        <v>186</v>
      </c>
      <c r="D24" s="59" t="s">
        <v>236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83</v>
      </c>
      <c r="B25" s="67" t="s">
        <v>185</v>
      </c>
      <c r="C25" s="67" t="s">
        <v>186</v>
      </c>
      <c r="D25" s="67" t="s">
        <v>236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83</v>
      </c>
      <c r="B26" s="48" t="s">
        <v>185</v>
      </c>
      <c r="C26" s="48" t="s">
        <v>186</v>
      </c>
      <c r="D26" s="48" t="s">
        <v>223</v>
      </c>
      <c r="E26" s="49" t="s">
        <v>149</v>
      </c>
      <c r="F26" s="50" t="s">
        <v>194</v>
      </c>
      <c r="G26" s="51">
        <v>14.0</v>
      </c>
      <c r="H26" s="52">
        <v>5.0</v>
      </c>
      <c r="I26" s="52">
        <v>5.0</v>
      </c>
      <c r="J26" s="52">
        <v>5.0</v>
      </c>
      <c r="K26" s="52">
        <v>1.0</v>
      </c>
      <c r="L26" s="52">
        <v>0.0</v>
      </c>
      <c r="M26" s="52">
        <v>4.0</v>
      </c>
      <c r="N26" s="52">
        <v>1.0</v>
      </c>
      <c r="O26" s="52">
        <v>0.0</v>
      </c>
      <c r="P26" s="80">
        <v>0.0</v>
      </c>
      <c r="Q26" s="52">
        <v>0.0</v>
      </c>
      <c r="R26" s="52">
        <v>0.0</v>
      </c>
      <c r="S26" s="52">
        <v>3.0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83</v>
      </c>
      <c r="B27" s="59" t="s">
        <v>185</v>
      </c>
      <c r="C27" s="59" t="s">
        <v>186</v>
      </c>
      <c r="D27" s="59" t="s">
        <v>223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83</v>
      </c>
      <c r="B28" s="59" t="s">
        <v>185</v>
      </c>
      <c r="C28" s="59" t="s">
        <v>186</v>
      </c>
      <c r="D28" s="59" t="s">
        <v>223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83</v>
      </c>
      <c r="B29" s="59" t="s">
        <v>185</v>
      </c>
      <c r="C29" s="59" t="s">
        <v>186</v>
      </c>
      <c r="D29" s="59" t="s">
        <v>223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83</v>
      </c>
      <c r="B30" s="67" t="s">
        <v>185</v>
      </c>
      <c r="C30" s="67" t="s">
        <v>186</v>
      </c>
      <c r="D30" s="67" t="s">
        <v>223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83</v>
      </c>
      <c r="B31" s="48" t="s">
        <v>185</v>
      </c>
      <c r="C31" s="48" t="s">
        <v>186</v>
      </c>
      <c r="D31" s="48" t="s">
        <v>249</v>
      </c>
      <c r="E31" s="49" t="s">
        <v>149</v>
      </c>
      <c r="F31" s="50" t="s">
        <v>194</v>
      </c>
      <c r="G31" s="51">
        <v>11.0</v>
      </c>
      <c r="H31" s="52">
        <v>4.0</v>
      </c>
      <c r="I31" s="52">
        <v>4.0</v>
      </c>
      <c r="J31" s="52">
        <v>4.0</v>
      </c>
      <c r="K31" s="52">
        <v>2.0</v>
      </c>
      <c r="L31" s="52">
        <v>2.0</v>
      </c>
      <c r="M31" s="52">
        <v>0.0</v>
      </c>
      <c r="N31" s="52">
        <v>3.0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83</v>
      </c>
      <c r="B32" s="59" t="s">
        <v>185</v>
      </c>
      <c r="C32" s="59" t="s">
        <v>186</v>
      </c>
      <c r="D32" s="59" t="s">
        <v>249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83</v>
      </c>
      <c r="B33" s="59" t="s">
        <v>185</v>
      </c>
      <c r="C33" s="59" t="s">
        <v>186</v>
      </c>
      <c r="D33" s="59" t="s">
        <v>249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83</v>
      </c>
      <c r="B34" s="59" t="s">
        <v>185</v>
      </c>
      <c r="C34" s="59" t="s">
        <v>186</v>
      </c>
      <c r="D34" s="59" t="s">
        <v>249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83</v>
      </c>
      <c r="B35" s="67" t="s">
        <v>185</v>
      </c>
      <c r="C35" s="67" t="s">
        <v>186</v>
      </c>
      <c r="D35" s="67" t="s">
        <v>249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оциально-профессиональный техникум Строитель" location="75!A1" ref="A3"/>
    <hyperlink display="ГАПОУ СО Социально-профессиональный техникум Строитель" location="75!A1" ref="A10"/>
    <hyperlink display="ГАПОУ СО Социально-профессиональный техникум Строитель" location="75!A1" ref="A11"/>
    <hyperlink display="ГАПОУ СО Социально-профессиональный техникум Строитель" location="75!A1" ref="A12"/>
    <hyperlink display="ГАПОУ СО Социально-профессиональный техникум Строитель" location="75!A1" ref="A13"/>
    <hyperlink display="ГАПОУ СО Социально-профессиональный техникум Строитель" location="75!A1" ref="A14"/>
    <hyperlink display="ГАПОУ СО Социально-профессиональный техникум Строитель" location="75!A1" ref="A15"/>
    <hyperlink display="ГАПОУ СО Социально-профессиональный техникум Строитель" location="75!A1" ref="A16"/>
    <hyperlink display="ГАПОУ СО Социально-профессиональный техникум Строитель" location="75!A1" ref="A17"/>
    <hyperlink display="ГАПОУ СО Социально-профессиональный техникум Строитель" location="75!A1" ref="A18"/>
    <hyperlink display="ГАПОУ СО Социально-профессиональный техникум Строитель" location="75!A1" ref="A19"/>
    <hyperlink display="ГАПОУ СО Социально-профессиональный техникум Строитель" location="75!A1" ref="A20"/>
    <hyperlink display="ГАПОУ СО Социально-профессиональный техникум Строитель" location="75!A1" ref="A21"/>
    <hyperlink display="ГАПОУ СО Социально-профессиональный техникум Строитель" location="75!A1" ref="A22"/>
    <hyperlink display="ГАПОУ СО Социально-профессиональный техникум Строитель" location="75!A1" ref="A23"/>
    <hyperlink display="ГАПОУ СО Социально-профессиональный техникум Строитель" location="75!A1" ref="A24"/>
    <hyperlink display="ГАПОУ СО Социально-профессиональный техникум Строитель" location="75!A1" ref="A25"/>
    <hyperlink display="ГАПОУ СО Социально-профессиональный техникум Строитель" location="75!A1" ref="A26"/>
    <hyperlink display="ГАПОУ СО Социально-профессиональный техникум Строитель" location="75!A1" ref="A27"/>
    <hyperlink display="ГАПОУ СО Социально-профессиональный техникум Строитель" location="75!A1" ref="A28"/>
    <hyperlink display="ГАПОУ СО Социально-профессиональный техникум Строитель" location="75!A1" ref="A29"/>
    <hyperlink display="ГАПОУ СО Социально-профессиональный техникум Строитель" location="75!A1" ref="A30"/>
    <hyperlink display="ГАПОУ СО Социально-профессиональный техникум Строитель" location="75!A1" ref="A31"/>
    <hyperlink display="ГАПОУ СО Социально-профессиональный техникум Строитель" location="75!A1" ref="A32"/>
    <hyperlink display="ГАПОУ СО Социально-профессиональный техникум Строитель" location="75!A1" ref="A33"/>
    <hyperlink display="ГАПОУ СО Социально-профессиональный техникум Строитель" location="75!A1" ref="A34"/>
    <hyperlink display="ГАПОУ СО Социально-профессиональный техникум Строитель" location="75!A1" ref="A35"/>
  </hyperlinks>
  <printOptions/>
  <pageMargins bottom="0.75" footer="0.0" header="0.0" left="0.7" right="0.7" top="0.75"/>
  <pageSetup paperSize="9"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136</v>
      </c>
      <c r="H10" s="44">
        <f t="shared" si="2"/>
        <v>50</v>
      </c>
      <c r="I10" s="44">
        <f t="shared" si="2"/>
        <v>37</v>
      </c>
      <c r="J10" s="44">
        <f t="shared" si="2"/>
        <v>33</v>
      </c>
      <c r="K10" s="44">
        <f t="shared" si="2"/>
        <v>2</v>
      </c>
      <c r="L10" s="44">
        <f t="shared" si="2"/>
        <v>6</v>
      </c>
      <c r="M10" s="44">
        <f t="shared" si="2"/>
        <v>6</v>
      </c>
      <c r="N10" s="44">
        <f t="shared" si="2"/>
        <v>53</v>
      </c>
      <c r="O10" s="44">
        <f t="shared" si="2"/>
        <v>0</v>
      </c>
      <c r="P10" s="44">
        <f t="shared" si="2"/>
        <v>4</v>
      </c>
      <c r="Q10" s="44">
        <f t="shared" si="2"/>
        <v>3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1</v>
      </c>
    </row>
    <row r="11" ht="14.25" customHeight="1">
      <c r="A11" s="79" t="s">
        <v>84</v>
      </c>
      <c r="B11" s="48" t="s">
        <v>185</v>
      </c>
      <c r="C11" s="48" t="s">
        <v>186</v>
      </c>
      <c r="D11" s="48" t="s">
        <v>359</v>
      </c>
      <c r="E11" s="49" t="s">
        <v>149</v>
      </c>
      <c r="F11" s="50" t="s">
        <v>188</v>
      </c>
      <c r="G11" s="51">
        <v>20.0</v>
      </c>
      <c r="H11" s="52">
        <v>5.0</v>
      </c>
      <c r="I11" s="52">
        <v>5.0</v>
      </c>
      <c r="J11" s="52">
        <v>3.0</v>
      </c>
      <c r="K11" s="52">
        <v>2.0</v>
      </c>
      <c r="L11" s="52">
        <v>2.0</v>
      </c>
      <c r="M11" s="52">
        <v>0.0</v>
      </c>
      <c r="N11" s="52">
        <v>11.0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84</v>
      </c>
      <c r="B12" s="59" t="s">
        <v>185</v>
      </c>
      <c r="C12" s="59" t="s">
        <v>186</v>
      </c>
      <c r="D12" s="59" t="s">
        <v>359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84</v>
      </c>
      <c r="B13" s="59" t="s">
        <v>185</v>
      </c>
      <c r="C13" s="59" t="s">
        <v>186</v>
      </c>
      <c r="D13" s="59" t="s">
        <v>359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84</v>
      </c>
      <c r="B14" s="59" t="s">
        <v>185</v>
      </c>
      <c r="C14" s="59" t="s">
        <v>186</v>
      </c>
      <c r="D14" s="59" t="s">
        <v>359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84</v>
      </c>
      <c r="B15" s="67" t="s">
        <v>185</v>
      </c>
      <c r="C15" s="67" t="s">
        <v>186</v>
      </c>
      <c r="D15" s="67" t="s">
        <v>359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84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25.0</v>
      </c>
      <c r="H16" s="52">
        <v>15.0</v>
      </c>
      <c r="I16" s="52">
        <v>15.0</v>
      </c>
      <c r="J16" s="52">
        <v>13.0</v>
      </c>
      <c r="K16" s="52">
        <v>0.0</v>
      </c>
      <c r="L16" s="52">
        <v>0.0</v>
      </c>
      <c r="M16" s="52">
        <v>1.0</v>
      </c>
      <c r="N16" s="52">
        <v>9.0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84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84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84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84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84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20.0</v>
      </c>
      <c r="H21" s="52">
        <v>5.0</v>
      </c>
      <c r="I21" s="52">
        <v>5.0</v>
      </c>
      <c r="J21" s="52">
        <v>5.0</v>
      </c>
      <c r="K21" s="52">
        <v>0.0</v>
      </c>
      <c r="L21" s="52">
        <v>4.0</v>
      </c>
      <c r="M21" s="52">
        <v>0.0</v>
      </c>
      <c r="N21" s="52">
        <v>11.0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84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84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84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84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84</v>
      </c>
      <c r="B26" s="48" t="s">
        <v>185</v>
      </c>
      <c r="C26" s="48" t="s">
        <v>186</v>
      </c>
      <c r="D26" s="48" t="s">
        <v>238</v>
      </c>
      <c r="E26" s="49" t="s">
        <v>149</v>
      </c>
      <c r="F26" s="50" t="s">
        <v>194</v>
      </c>
      <c r="G26" s="51">
        <v>13.0</v>
      </c>
      <c r="H26" s="52">
        <v>9.0</v>
      </c>
      <c r="I26" s="52">
        <v>0.0</v>
      </c>
      <c r="J26" s="52">
        <v>0.0</v>
      </c>
      <c r="K26" s="52">
        <v>0.0</v>
      </c>
      <c r="L26" s="52">
        <v>0.0</v>
      </c>
      <c r="M26" s="52">
        <v>2.0</v>
      </c>
      <c r="N26" s="52">
        <v>2.0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84</v>
      </c>
      <c r="B27" s="59" t="s">
        <v>185</v>
      </c>
      <c r="C27" s="59" t="s">
        <v>186</v>
      </c>
      <c r="D27" s="59" t="s">
        <v>238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84</v>
      </c>
      <c r="B28" s="59" t="s">
        <v>185</v>
      </c>
      <c r="C28" s="59" t="s">
        <v>186</v>
      </c>
      <c r="D28" s="59" t="s">
        <v>238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84</v>
      </c>
      <c r="B29" s="59" t="s">
        <v>185</v>
      </c>
      <c r="C29" s="59" t="s">
        <v>186</v>
      </c>
      <c r="D29" s="59" t="s">
        <v>238</v>
      </c>
      <c r="E29" s="39" t="s">
        <v>152</v>
      </c>
      <c r="F29" s="60" t="s">
        <v>191</v>
      </c>
      <c r="G29" s="61">
        <v>1.0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1.0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84</v>
      </c>
      <c r="B30" s="67" t="s">
        <v>185</v>
      </c>
      <c r="C30" s="67" t="s">
        <v>186</v>
      </c>
      <c r="D30" s="67" t="s">
        <v>238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84</v>
      </c>
      <c r="B31" s="48" t="s">
        <v>185</v>
      </c>
      <c r="C31" s="48" t="s">
        <v>186</v>
      </c>
      <c r="D31" s="48" t="s">
        <v>229</v>
      </c>
      <c r="E31" s="49" t="s">
        <v>149</v>
      </c>
      <c r="F31" s="50" t="s">
        <v>194</v>
      </c>
      <c r="G31" s="51">
        <v>21.0</v>
      </c>
      <c r="H31" s="52">
        <v>7.0</v>
      </c>
      <c r="I31" s="52">
        <v>7.0</v>
      </c>
      <c r="J31" s="52">
        <v>7.0</v>
      </c>
      <c r="K31" s="52">
        <v>0.0</v>
      </c>
      <c r="L31" s="52">
        <v>0.0</v>
      </c>
      <c r="M31" s="52">
        <v>0.0</v>
      </c>
      <c r="N31" s="52">
        <v>11.0</v>
      </c>
      <c r="O31" s="52">
        <v>0.0</v>
      </c>
      <c r="P31" s="80">
        <v>0.0</v>
      </c>
      <c r="Q31" s="52">
        <v>3.0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84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84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84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84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84</v>
      </c>
      <c r="B36" s="48" t="s">
        <v>185</v>
      </c>
      <c r="C36" s="48" t="s">
        <v>186</v>
      </c>
      <c r="D36" s="48" t="s">
        <v>295</v>
      </c>
      <c r="E36" s="49" t="s">
        <v>149</v>
      </c>
      <c r="F36" s="50" t="s">
        <v>194</v>
      </c>
      <c r="G36" s="51">
        <v>21.0</v>
      </c>
      <c r="H36" s="53"/>
      <c r="I36" s="53"/>
      <c r="J36" s="53"/>
      <c r="K36" s="53"/>
      <c r="L36" s="53"/>
      <c r="M36" s="53"/>
      <c r="N36" s="52">
        <v>9.0</v>
      </c>
      <c r="O36" s="52">
        <v>0.0</v>
      </c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84</v>
      </c>
      <c r="B37" s="59" t="s">
        <v>185</v>
      </c>
      <c r="C37" s="59" t="s">
        <v>186</v>
      </c>
      <c r="D37" s="59" t="s">
        <v>295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84</v>
      </c>
      <c r="B38" s="59" t="s">
        <v>185</v>
      </c>
      <c r="C38" s="59" t="s">
        <v>186</v>
      </c>
      <c r="D38" s="59" t="s">
        <v>295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84</v>
      </c>
      <c r="B39" s="59" t="s">
        <v>185</v>
      </c>
      <c r="C39" s="59" t="s">
        <v>186</v>
      </c>
      <c r="D39" s="59" t="s">
        <v>295</v>
      </c>
      <c r="E39" s="39" t="s">
        <v>152</v>
      </c>
      <c r="F39" s="60" t="s">
        <v>191</v>
      </c>
      <c r="G39" s="61">
        <v>1.0</v>
      </c>
      <c r="H39" s="83">
        <v>1.0</v>
      </c>
      <c r="I39" s="83">
        <v>1.0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84</v>
      </c>
      <c r="B40" s="67" t="s">
        <v>185</v>
      </c>
      <c r="C40" s="67" t="s">
        <v>186</v>
      </c>
      <c r="D40" s="67" t="s">
        <v>295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84</v>
      </c>
      <c r="B41" s="48" t="s">
        <v>185</v>
      </c>
      <c r="C41" s="48" t="s">
        <v>186</v>
      </c>
      <c r="D41" s="48" t="s">
        <v>225</v>
      </c>
      <c r="E41" s="49" t="s">
        <v>149</v>
      </c>
      <c r="F41" s="50" t="s">
        <v>194</v>
      </c>
      <c r="G41" s="51">
        <v>16.0</v>
      </c>
      <c r="H41" s="52">
        <v>9.0</v>
      </c>
      <c r="I41" s="52">
        <v>5.0</v>
      </c>
      <c r="J41" s="52">
        <v>5.0</v>
      </c>
      <c r="K41" s="53"/>
      <c r="L41" s="52">
        <v>0.0</v>
      </c>
      <c r="M41" s="52">
        <v>3.0</v>
      </c>
      <c r="N41" s="52">
        <v>0.0</v>
      </c>
      <c r="O41" s="52">
        <v>0.0</v>
      </c>
      <c r="P41" s="80">
        <v>4.0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84</v>
      </c>
      <c r="B42" s="59" t="s">
        <v>185</v>
      </c>
      <c r="C42" s="59" t="s">
        <v>186</v>
      </c>
      <c r="D42" s="59" t="s">
        <v>225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84</v>
      </c>
      <c r="B43" s="59" t="s">
        <v>185</v>
      </c>
      <c r="C43" s="59" t="s">
        <v>186</v>
      </c>
      <c r="D43" s="59" t="s">
        <v>225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84</v>
      </c>
      <c r="B44" s="59" t="s">
        <v>185</v>
      </c>
      <c r="C44" s="59" t="s">
        <v>186</v>
      </c>
      <c r="D44" s="59" t="s">
        <v>225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84</v>
      </c>
      <c r="B45" s="67" t="s">
        <v>185</v>
      </c>
      <c r="C45" s="67" t="s">
        <v>186</v>
      </c>
      <c r="D45" s="67" t="s">
        <v>225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ухоложский многопрофильный техникум" location="76!A1" ref="A3"/>
    <hyperlink display="ГАПОУ СО Сухоложский многопрофильный техникум" location="76!A1" ref="A10"/>
    <hyperlink display="ГАПОУ СО Сухоложский многопрофильный техникум" location="76!A1" ref="A11"/>
    <hyperlink display="ГАПОУ СО Сухоложский многопрофильный техникум" location="76!A1" ref="A12"/>
    <hyperlink display="ГАПОУ СО Сухоложский многопрофильный техникум" location="76!A1" ref="A13"/>
    <hyperlink display="ГАПОУ СО Сухоложский многопрофильный техникум" location="76!A1" ref="A14"/>
    <hyperlink display="ГАПОУ СО Сухоложский многопрофильный техникум" location="76!A1" ref="A15"/>
    <hyperlink display="ГАПОУ СО Сухоложский многопрофильный техникум" location="76!A1" ref="A16"/>
    <hyperlink display="ГАПОУ СО Сухоложский многопрофильный техникум" location="76!A1" ref="A17"/>
    <hyperlink display="ГАПОУ СО Сухоложский многопрофильный техникум" location="76!A1" ref="A18"/>
    <hyperlink display="ГАПОУ СО Сухоложский многопрофильный техникум" location="76!A1" ref="A19"/>
    <hyperlink display="ГАПОУ СО Сухоложский многопрофильный техникум" location="76!A1" ref="A20"/>
    <hyperlink display="ГАПОУ СО Сухоложский многопрофильный техникум" location="76!A1" ref="A21"/>
    <hyperlink display="ГАПОУ СО Сухоложский многопрофильный техникум" location="76!A1" ref="A22"/>
    <hyperlink display="ГАПОУ СО Сухоложский многопрофильный техникум" location="76!A1" ref="A23"/>
    <hyperlink display="ГАПОУ СО Сухоложский многопрофильный техникум" location="76!A1" ref="A24"/>
    <hyperlink display="ГАПОУ СО Сухоложский многопрофильный техникум" location="76!A1" ref="A25"/>
    <hyperlink display="ГАПОУ СО Сухоложский многопрофильный техникум" location="76!A1" ref="A26"/>
    <hyperlink display="ГАПОУ СО Сухоложский многопрофильный техникум" location="76!A1" ref="A27"/>
    <hyperlink display="ГАПОУ СО Сухоложский многопрофильный техникум" location="76!A1" ref="A28"/>
    <hyperlink display="ГАПОУ СО Сухоложский многопрофильный техникум" location="76!A1" ref="A29"/>
    <hyperlink display="ГАПОУ СО Сухоложский многопрофильный техникум" location="76!A1" ref="A30"/>
    <hyperlink display="ГАПОУ СО Сухоложский многопрофильный техникум" location="76!A1" ref="A31"/>
    <hyperlink display="ГАПОУ СО Сухоложский многопрофильный техникум" location="76!A1" ref="A32"/>
    <hyperlink display="ГАПОУ СО Сухоложский многопрофильный техникум" location="76!A1" ref="A33"/>
    <hyperlink display="ГАПОУ СО Сухоложский многопрофильный техникум" location="76!A1" ref="A34"/>
    <hyperlink display="ГАПОУ СО Сухоложский многопрофильный техникум" location="76!A1" ref="A35"/>
    <hyperlink display="ГАПОУ СО Сухоложский многопрофильный техникум" location="76!A1" ref="A36"/>
    <hyperlink display="ГАПОУ СО Сухоложский многопрофильный техникум" location="76!A1" ref="A37"/>
    <hyperlink display="ГАПОУ СО Сухоложский многопрофильный техникум" location="76!A1" ref="A38"/>
    <hyperlink display="ГАПОУ СО Сухоложский многопрофильный техникум" location="76!A1" ref="A39"/>
    <hyperlink display="ГАПОУ СО Сухоложский многопрофильный техникум" location="76!A1" ref="A40"/>
    <hyperlink display="ГАПОУ СО Сухоложский многопрофильный техникум" location="76!A1" ref="A41"/>
    <hyperlink display="ГАПОУ СО Сухоложский многопрофильный техникум" location="76!A1" ref="A42"/>
    <hyperlink display="ГАПОУ СО Сухоложский многопрофильный техникум" location="76!A1" ref="A43"/>
    <hyperlink display="ГАПОУ СО Сухоложский многопрофильный техникум" location="76!A1" ref="A44"/>
    <hyperlink display="ГАПОУ СО Сухоложский многопрофильный техникум" location="76!A1" ref="A45"/>
  </hyperlinks>
  <printOptions/>
  <pageMargins bottom="0.75" footer="0.0" header="0.0" left="0.7" right="0.7" top="0.75"/>
  <pageSetup paperSize="9"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SUM(G11,G16,G21,G26,G31,G36,G41,G46,G51,G56)</f>
        <v>293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COUNTIF(AI11:AI60,"2")</f>
        <v>12</v>
      </c>
    </row>
    <row r="11" ht="14.25" customHeight="1">
      <c r="A11" s="79" t="s">
        <v>87</v>
      </c>
      <c r="B11" s="48" t="s">
        <v>185</v>
      </c>
      <c r="C11" s="48" t="s">
        <v>186</v>
      </c>
      <c r="D11" s="49" t="s">
        <v>375</v>
      </c>
      <c r="E11" s="49" t="s">
        <v>149</v>
      </c>
      <c r="F11" s="50" t="s">
        <v>188</v>
      </c>
      <c r="G11" s="51">
        <v>25.0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6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60" si="4">IF(AH11="проверка пройдена",1,2)</f>
        <v>2</v>
      </c>
    </row>
    <row r="12" ht="14.25" customHeight="1">
      <c r="A12" s="82" t="s">
        <v>87</v>
      </c>
      <c r="B12" s="59" t="s">
        <v>185</v>
      </c>
      <c r="C12" s="59" t="s">
        <v>186</v>
      </c>
      <c r="D12" s="59" t="s">
        <v>375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87</v>
      </c>
      <c r="B13" s="59" t="s">
        <v>185</v>
      </c>
      <c r="C13" s="59" t="s">
        <v>186</v>
      </c>
      <c r="D13" s="59" t="s">
        <v>375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87</v>
      </c>
      <c r="B14" s="59" t="s">
        <v>185</v>
      </c>
      <c r="C14" s="59" t="s">
        <v>186</v>
      </c>
      <c r="D14" s="59" t="s">
        <v>375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87</v>
      </c>
      <c r="B15" s="67" t="s">
        <v>185</v>
      </c>
      <c r="C15" s="67" t="s">
        <v>186</v>
      </c>
      <c r="D15" s="67" t="s">
        <v>375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87</v>
      </c>
      <c r="B16" s="48" t="s">
        <v>185</v>
      </c>
      <c r="C16" s="48" t="s">
        <v>186</v>
      </c>
      <c r="D16" s="49" t="s">
        <v>187</v>
      </c>
      <c r="E16" s="49" t="s">
        <v>149</v>
      </c>
      <c r="F16" s="50" t="s">
        <v>194</v>
      </c>
      <c r="G16" s="51">
        <v>31.0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87</v>
      </c>
      <c r="B17" s="59" t="s">
        <v>185</v>
      </c>
      <c r="C17" s="59" t="s">
        <v>186</v>
      </c>
      <c r="D17" s="59" t="s">
        <v>187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87</v>
      </c>
      <c r="B18" s="59" t="s">
        <v>185</v>
      </c>
      <c r="C18" s="59" t="s">
        <v>186</v>
      </c>
      <c r="D18" s="59" t="s">
        <v>187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87</v>
      </c>
      <c r="B19" s="59" t="s">
        <v>185</v>
      </c>
      <c r="C19" s="59" t="s">
        <v>186</v>
      </c>
      <c r="D19" s="59" t="s">
        <v>187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87</v>
      </c>
      <c r="B20" s="67" t="s">
        <v>185</v>
      </c>
      <c r="C20" s="67" t="s">
        <v>186</v>
      </c>
      <c r="D20" s="67" t="s">
        <v>187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87</v>
      </c>
      <c r="B21" s="48" t="s">
        <v>185</v>
      </c>
      <c r="C21" s="48" t="s">
        <v>186</v>
      </c>
      <c r="D21" s="49" t="s">
        <v>257</v>
      </c>
      <c r="E21" s="49" t="s">
        <v>149</v>
      </c>
      <c r="F21" s="50" t="s">
        <v>194</v>
      </c>
      <c r="G21" s="51">
        <v>22.0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87</v>
      </c>
      <c r="B22" s="59" t="s">
        <v>185</v>
      </c>
      <c r="C22" s="59" t="s">
        <v>186</v>
      </c>
      <c r="D22" s="59" t="s">
        <v>257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87</v>
      </c>
      <c r="B23" s="59" t="s">
        <v>185</v>
      </c>
      <c r="C23" s="59" t="s">
        <v>186</v>
      </c>
      <c r="D23" s="59" t="s">
        <v>257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87</v>
      </c>
      <c r="B24" s="59" t="s">
        <v>185</v>
      </c>
      <c r="C24" s="59" t="s">
        <v>186</v>
      </c>
      <c r="D24" s="59" t="s">
        <v>257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87</v>
      </c>
      <c r="B25" s="67" t="s">
        <v>185</v>
      </c>
      <c r="C25" s="67" t="s">
        <v>186</v>
      </c>
      <c r="D25" s="67" t="s">
        <v>257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87</v>
      </c>
      <c r="B26" s="48" t="s">
        <v>185</v>
      </c>
      <c r="C26" s="48" t="s">
        <v>186</v>
      </c>
      <c r="D26" s="49" t="s">
        <v>270</v>
      </c>
      <c r="E26" s="49" t="s">
        <v>149</v>
      </c>
      <c r="F26" s="50" t="s">
        <v>194</v>
      </c>
      <c r="G26" s="51">
        <v>33.0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87</v>
      </c>
      <c r="B27" s="59" t="s">
        <v>185</v>
      </c>
      <c r="C27" s="59" t="s">
        <v>186</v>
      </c>
      <c r="D27" s="59" t="s">
        <v>270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87</v>
      </c>
      <c r="B28" s="59" t="s">
        <v>185</v>
      </c>
      <c r="C28" s="59" t="s">
        <v>186</v>
      </c>
      <c r="D28" s="59" t="s">
        <v>270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87</v>
      </c>
      <c r="B29" s="59" t="s">
        <v>185</v>
      </c>
      <c r="C29" s="59" t="s">
        <v>186</v>
      </c>
      <c r="D29" s="59" t="s">
        <v>270</v>
      </c>
      <c r="E29" s="39" t="s">
        <v>152</v>
      </c>
      <c r="F29" s="60" t="s">
        <v>191</v>
      </c>
      <c r="G29" s="61">
        <v>1.0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9" s="57">
        <f t="shared" si="4"/>
        <v>2</v>
      </c>
    </row>
    <row r="30" ht="14.25" customHeight="1">
      <c r="A30" s="86" t="s">
        <v>87</v>
      </c>
      <c r="B30" s="67" t="s">
        <v>185</v>
      </c>
      <c r="C30" s="67" t="s">
        <v>186</v>
      </c>
      <c r="D30" s="67" t="s">
        <v>270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87</v>
      </c>
      <c r="B31" s="48" t="s">
        <v>185</v>
      </c>
      <c r="C31" s="48" t="s">
        <v>186</v>
      </c>
      <c r="D31" s="49" t="s">
        <v>261</v>
      </c>
      <c r="E31" s="49" t="s">
        <v>149</v>
      </c>
      <c r="F31" s="50" t="s">
        <v>194</v>
      </c>
      <c r="G31" s="51">
        <v>26.0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87</v>
      </c>
      <c r="B32" s="59" t="s">
        <v>185</v>
      </c>
      <c r="C32" s="59" t="s">
        <v>186</v>
      </c>
      <c r="D32" s="59" t="s">
        <v>261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87</v>
      </c>
      <c r="B33" s="59" t="s">
        <v>185</v>
      </c>
      <c r="C33" s="59" t="s">
        <v>186</v>
      </c>
      <c r="D33" s="59" t="s">
        <v>261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87</v>
      </c>
      <c r="B34" s="59" t="s">
        <v>185</v>
      </c>
      <c r="C34" s="59" t="s">
        <v>186</v>
      </c>
      <c r="D34" s="59" t="s">
        <v>261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87</v>
      </c>
      <c r="B35" s="67" t="s">
        <v>185</v>
      </c>
      <c r="C35" s="67" t="s">
        <v>186</v>
      </c>
      <c r="D35" s="67" t="s">
        <v>261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87</v>
      </c>
      <c r="B36" s="48" t="s">
        <v>185</v>
      </c>
      <c r="C36" s="48" t="s">
        <v>186</v>
      </c>
      <c r="D36" s="49" t="s">
        <v>266</v>
      </c>
      <c r="E36" s="49" t="s">
        <v>149</v>
      </c>
      <c r="F36" s="50" t="s">
        <v>194</v>
      </c>
      <c r="G36" s="51">
        <v>53.0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87</v>
      </c>
      <c r="B37" s="59" t="s">
        <v>185</v>
      </c>
      <c r="C37" s="59" t="s">
        <v>186</v>
      </c>
      <c r="D37" s="59" t="s">
        <v>266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87</v>
      </c>
      <c r="B38" s="59" t="s">
        <v>185</v>
      </c>
      <c r="C38" s="59" t="s">
        <v>186</v>
      </c>
      <c r="D38" s="59" t="s">
        <v>266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87</v>
      </c>
      <c r="B39" s="59" t="s">
        <v>185</v>
      </c>
      <c r="C39" s="59" t="s">
        <v>186</v>
      </c>
      <c r="D39" s="59" t="s">
        <v>266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87</v>
      </c>
      <c r="B40" s="67" t="s">
        <v>185</v>
      </c>
      <c r="C40" s="67" t="s">
        <v>186</v>
      </c>
      <c r="D40" s="67" t="s">
        <v>266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87</v>
      </c>
      <c r="B41" s="48" t="s">
        <v>185</v>
      </c>
      <c r="C41" s="48" t="s">
        <v>186</v>
      </c>
      <c r="D41" s="49" t="s">
        <v>376</v>
      </c>
      <c r="E41" s="49" t="s">
        <v>149</v>
      </c>
      <c r="F41" s="50" t="s">
        <v>194</v>
      </c>
      <c r="G41" s="51">
        <v>19.0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87</v>
      </c>
      <c r="B42" s="59" t="s">
        <v>185</v>
      </c>
      <c r="C42" s="59" t="s">
        <v>186</v>
      </c>
      <c r="D42" s="59" t="s">
        <v>376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87</v>
      </c>
      <c r="B43" s="59" t="s">
        <v>185</v>
      </c>
      <c r="C43" s="59" t="s">
        <v>186</v>
      </c>
      <c r="D43" s="59" t="s">
        <v>376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87</v>
      </c>
      <c r="B44" s="59" t="s">
        <v>185</v>
      </c>
      <c r="C44" s="59" t="s">
        <v>186</v>
      </c>
      <c r="D44" s="59" t="s">
        <v>376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87</v>
      </c>
      <c r="B45" s="67" t="s">
        <v>185</v>
      </c>
      <c r="C45" s="67" t="s">
        <v>186</v>
      </c>
      <c r="D45" s="67" t="s">
        <v>376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87</v>
      </c>
      <c r="B46" s="48" t="s">
        <v>185</v>
      </c>
      <c r="C46" s="48" t="s">
        <v>186</v>
      </c>
      <c r="D46" s="49" t="s">
        <v>217</v>
      </c>
      <c r="E46" s="49" t="s">
        <v>149</v>
      </c>
      <c r="F46" s="50" t="s">
        <v>194</v>
      </c>
      <c r="G46" s="51">
        <v>36.0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87</v>
      </c>
      <c r="B47" s="59" t="s">
        <v>185</v>
      </c>
      <c r="C47" s="59" t="s">
        <v>186</v>
      </c>
      <c r="D47" s="59" t="s">
        <v>217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87</v>
      </c>
      <c r="B48" s="59" t="s">
        <v>185</v>
      </c>
      <c r="C48" s="59" t="s">
        <v>186</v>
      </c>
      <c r="D48" s="59" t="s">
        <v>217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87</v>
      </c>
      <c r="B49" s="59" t="s">
        <v>185</v>
      </c>
      <c r="C49" s="59" t="s">
        <v>186</v>
      </c>
      <c r="D49" s="59" t="s">
        <v>217</v>
      </c>
      <c r="E49" s="39" t="s">
        <v>152</v>
      </c>
      <c r="F49" s="60" t="s">
        <v>191</v>
      </c>
      <c r="G49" s="61">
        <v>1.0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9" s="57">
        <f t="shared" si="4"/>
        <v>2</v>
      </c>
    </row>
    <row r="50" ht="14.25" customHeight="1">
      <c r="A50" s="86" t="s">
        <v>87</v>
      </c>
      <c r="B50" s="67" t="s">
        <v>185</v>
      </c>
      <c r="C50" s="67" t="s">
        <v>186</v>
      </c>
      <c r="D50" s="67" t="s">
        <v>217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87</v>
      </c>
      <c r="B51" s="48" t="s">
        <v>185</v>
      </c>
      <c r="C51" s="48" t="s">
        <v>186</v>
      </c>
      <c r="D51" s="49" t="s">
        <v>232</v>
      </c>
      <c r="E51" s="49" t="s">
        <v>149</v>
      </c>
      <c r="F51" s="50" t="s">
        <v>194</v>
      </c>
      <c r="G51" s="51">
        <v>24.0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87</v>
      </c>
      <c r="B52" s="59" t="s">
        <v>185</v>
      </c>
      <c r="C52" s="59" t="s">
        <v>186</v>
      </c>
      <c r="D52" s="59" t="s">
        <v>232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87</v>
      </c>
      <c r="B53" s="59" t="s">
        <v>185</v>
      </c>
      <c r="C53" s="59" t="s">
        <v>186</v>
      </c>
      <c r="D53" s="59" t="s">
        <v>232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87</v>
      </c>
      <c r="B54" s="59" t="s">
        <v>185</v>
      </c>
      <c r="C54" s="59" t="s">
        <v>186</v>
      </c>
      <c r="D54" s="59" t="s">
        <v>232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87</v>
      </c>
      <c r="B55" s="67" t="s">
        <v>185</v>
      </c>
      <c r="C55" s="67" t="s">
        <v>186</v>
      </c>
      <c r="D55" s="67" t="s">
        <v>232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87</v>
      </c>
      <c r="B56" s="48" t="s">
        <v>185</v>
      </c>
      <c r="C56" s="48" t="s">
        <v>186</v>
      </c>
      <c r="D56" s="49" t="s">
        <v>230</v>
      </c>
      <c r="E56" s="49" t="s">
        <v>149</v>
      </c>
      <c r="F56" s="50" t="s">
        <v>194</v>
      </c>
      <c r="G56" s="51">
        <v>24.0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87</v>
      </c>
      <c r="B57" s="59" t="s">
        <v>185</v>
      </c>
      <c r="C57" s="59" t="s">
        <v>186</v>
      </c>
      <c r="D57" s="59" t="s">
        <v>230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87</v>
      </c>
      <c r="B58" s="59" t="s">
        <v>185</v>
      </c>
      <c r="C58" s="59" t="s">
        <v>186</v>
      </c>
      <c r="D58" s="59" t="s">
        <v>230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87</v>
      </c>
      <c r="B59" s="59" t="s">
        <v>185</v>
      </c>
      <c r="C59" s="59" t="s">
        <v>186</v>
      </c>
      <c r="D59" s="59" t="s">
        <v>230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87</v>
      </c>
      <c r="B60" s="67" t="s">
        <v>185</v>
      </c>
      <c r="C60" s="67" t="s">
        <v>186</v>
      </c>
      <c r="D60" s="67" t="s">
        <v>230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Талицкий лесотехнический колледж им. Н.И. Кузнецова" location="79!A1" ref="A3"/>
    <hyperlink display="ГАПОУ СО Талицкий лесотехнический колледж им. Н.И. Кузнецова" location="79!A1" ref="A10"/>
    <hyperlink display="ГАПОУ СО Талицкий лесотехнический колледж им. Н.И. Кузнецова" location="79!A1" ref="A11"/>
    <hyperlink display="ГАПОУ СО Талицкий лесотехнический колледж им. Н.И. Кузнецова" location="79!A1" ref="A12"/>
    <hyperlink display="ГАПОУ СО Талицкий лесотехнический колледж им. Н.И. Кузнецова" location="79!A1" ref="A13"/>
    <hyperlink display="ГАПОУ СО Талицкий лесотехнический колледж им. Н.И. Кузнецова" location="79!A1" ref="A14"/>
    <hyperlink display="ГАПОУ СО Талицкий лесотехнический колледж им. Н.И. Кузнецова" location="79!A1" ref="A15"/>
    <hyperlink display="ГАПОУ СО Талицкий лесотехнический колледж им. Н.И. Кузнецова" location="79!A1" ref="A16"/>
    <hyperlink display="ГАПОУ СО Талицкий лесотехнический колледж им. Н.И. Кузнецова" location="79!A1" ref="A17"/>
    <hyperlink display="ГАПОУ СО Талицкий лесотехнический колледж им. Н.И. Кузнецова" location="79!A1" ref="A18"/>
    <hyperlink display="ГАПОУ СО Талицкий лесотехнический колледж им. Н.И. Кузнецова" location="79!A1" ref="A19"/>
    <hyperlink display="ГАПОУ СО Талицкий лесотехнический колледж им. Н.И. Кузнецова" location="79!A1" ref="A20"/>
    <hyperlink display="ГАПОУ СО Талицкий лесотехнический колледж им. Н.И. Кузнецова" location="79!A1" ref="A21"/>
    <hyperlink display="ГАПОУ СО Талицкий лесотехнический колледж им. Н.И. Кузнецова" location="79!A1" ref="A22"/>
    <hyperlink display="ГАПОУ СО Талицкий лесотехнический колледж им. Н.И. Кузнецова" location="79!A1" ref="A23"/>
    <hyperlink display="ГАПОУ СО Талицкий лесотехнический колледж им. Н.И. Кузнецова" location="79!A1" ref="A24"/>
    <hyperlink display="ГАПОУ СО Талицкий лесотехнический колледж им. Н.И. Кузнецова" location="79!A1" ref="A25"/>
    <hyperlink display="ГАПОУ СО Талицкий лесотехнический колледж им. Н.И. Кузнецова" location="79!A1" ref="A26"/>
    <hyperlink display="ГАПОУ СО Талицкий лесотехнический колледж им. Н.И. Кузнецова" location="79!A1" ref="A27"/>
    <hyperlink display="ГАПОУ СО Талицкий лесотехнический колледж им. Н.И. Кузнецова" location="79!A1" ref="A28"/>
    <hyperlink display="ГАПОУ СО Талицкий лесотехнический колледж им. Н.И. Кузнецова" location="79!A1" ref="A29"/>
    <hyperlink display="ГАПОУ СО Талицкий лесотехнический колледж им. Н.И. Кузнецова" location="79!A1" ref="A30"/>
    <hyperlink display="ГАПОУ СО Талицкий лесотехнический колледж им. Н.И. Кузнецова" location="79!A1" ref="A31"/>
    <hyperlink display="ГАПОУ СО Талицкий лесотехнический колледж им. Н.И. Кузнецова" location="79!A1" ref="A32"/>
    <hyperlink display="ГАПОУ СО Талицкий лесотехнический колледж им. Н.И. Кузнецова" location="79!A1" ref="A33"/>
    <hyperlink display="ГАПОУ СО Талицкий лесотехнический колледж им. Н.И. Кузнецова" location="79!A1" ref="A34"/>
    <hyperlink display="ГАПОУ СО Талицкий лесотехнический колледж им. Н.И. Кузнецова" location="79!A1" ref="A35"/>
    <hyperlink display="ГАПОУ СО Талицкий лесотехнический колледж им. Н.И. Кузнецова" location="79!A1" ref="A36"/>
    <hyperlink display="ГАПОУ СО Талицкий лесотехнический колледж им. Н.И. Кузнецова" location="79!A1" ref="A37"/>
    <hyperlink display="ГАПОУ СО Талицкий лесотехнический колледж им. Н.И. Кузнецова" location="79!A1" ref="A38"/>
    <hyperlink display="ГАПОУ СО Талицкий лесотехнический колледж им. Н.И. Кузнецова" location="79!A1" ref="A39"/>
    <hyperlink display="ГАПОУ СО Талицкий лесотехнический колледж им. Н.И. Кузнецова" location="79!A1" ref="A40"/>
    <hyperlink display="ГАПОУ СО Талицкий лесотехнический колледж им. Н.И. Кузнецова" location="79!A1" ref="A41"/>
    <hyperlink display="ГАПОУ СО Талицкий лесотехнический колледж им. Н.И. Кузнецова" location="79!A1" ref="A42"/>
    <hyperlink display="ГАПОУ СО Талицкий лесотехнический колледж им. Н.И. Кузнецова" location="79!A1" ref="A43"/>
    <hyperlink display="ГАПОУ СО Талицкий лесотехнический колледж им. Н.И. Кузнецова" location="79!A1" ref="A44"/>
    <hyperlink display="ГАПОУ СО Талицкий лесотехнический колледж им. Н.И. Кузнецова" location="79!A1" ref="A45"/>
    <hyperlink display="ГАПОУ СО Талицкий лесотехнический колледж им. Н.И. Кузнецова" location="79!A1" ref="A46"/>
    <hyperlink display="ГАПОУ СО Талицкий лесотехнический колледж им. Н.И. Кузнецова" location="79!A1" ref="A47"/>
    <hyperlink display="ГАПОУ СО Талицкий лесотехнический колледж им. Н.И. Кузнецова" location="79!A1" ref="A48"/>
    <hyperlink display="ГАПОУ СО Талицкий лесотехнический колледж им. Н.И. Кузнецова" location="79!A1" ref="A49"/>
    <hyperlink display="ГАПОУ СО Талицкий лесотехнический колледж им. Н.И. Кузнецова" location="79!A1" ref="A50"/>
    <hyperlink display="ГАПОУ СО Талицкий лесотехнический колледж им. Н.И. Кузнецова" location="79!A1" ref="A51"/>
    <hyperlink display="ГАПОУ СО Талицкий лесотехнический колледж им. Н.И. Кузнецова" location="79!A1" ref="A52"/>
    <hyperlink display="ГАПОУ СО Талицкий лесотехнический колледж им. Н.И. Кузнецова" location="79!A1" ref="A53"/>
    <hyperlink display="ГАПОУ СО Талицкий лесотехнический колледж им. Н.И. Кузнецова" location="79!A1" ref="A54"/>
    <hyperlink display="ГАПОУ СО Талицкий лесотехнический колледж им. Н.И. Кузнецова" location="79!A1" ref="A55"/>
    <hyperlink display="ГАПОУ СО Талицкий лесотехнический колледж им. Н.И. Кузнецова" location="79!A1" ref="A56"/>
    <hyperlink display="ГАПОУ СО Талицкий лесотехнический колледж им. Н.И. Кузнецова" location="79!A1" ref="A57"/>
    <hyperlink display="ГАПОУ СО Талицкий лесотехнический колледж им. Н.И. Кузнецова" location="79!A1" ref="A58"/>
    <hyperlink display="ГАПОУ СО Талицкий лесотехнический колледж им. Н.И. Кузнецова" location="79!A1" ref="A59"/>
    <hyperlink display="ГАПОУ СО Талицкий лесотехнический колледж им. Н.И. Кузнецова" location="79!A1" ref="A60"/>
  </hyperlinks>
  <printOptions/>
  <pageMargins bottom="0.75" footer="0.0" header="0.0" left="0.7" right="0.7" top="0.75"/>
  <pageSetup paperSize="9"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E10" si="2">SUM(G11,G16)</f>
        <v>46</v>
      </c>
      <c r="H10" s="44">
        <f t="shared" si="2"/>
        <v>13</v>
      </c>
      <c r="I10" s="44">
        <f t="shared" si="2"/>
        <v>1</v>
      </c>
      <c r="J10" s="44">
        <f t="shared" si="2"/>
        <v>1</v>
      </c>
      <c r="K10" s="44">
        <f t="shared" si="2"/>
        <v>0</v>
      </c>
      <c r="L10" s="44">
        <f t="shared" si="2"/>
        <v>0</v>
      </c>
      <c r="M10" s="44">
        <f t="shared" si="2"/>
        <v>2</v>
      </c>
      <c r="N10" s="44">
        <f t="shared" si="2"/>
        <v>26</v>
      </c>
      <c r="O10" s="44">
        <f t="shared" si="2"/>
        <v>0</v>
      </c>
      <c r="P10" s="44">
        <f t="shared" si="2"/>
        <v>2</v>
      </c>
      <c r="Q10" s="44">
        <f t="shared" si="2"/>
        <v>0</v>
      </c>
      <c r="R10" s="44">
        <f t="shared" si="2"/>
        <v>3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99">
        <v>0.0</v>
      </c>
      <c r="AG10" s="100">
        <v>0.0</v>
      </c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COUNTIF(AI11:AI20,"2")</f>
        <v>0</v>
      </c>
    </row>
    <row r="11" ht="14.25" customHeight="1">
      <c r="A11" s="79" t="s">
        <v>85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51">
        <v>25.0</v>
      </c>
      <c r="H11" s="52">
        <v>11.0</v>
      </c>
      <c r="I11" s="52">
        <v>0.0</v>
      </c>
      <c r="J11" s="52">
        <v>0.0</v>
      </c>
      <c r="K11" s="52">
        <v>0.0</v>
      </c>
      <c r="L11" s="52">
        <v>0.0</v>
      </c>
      <c r="M11" s="52">
        <v>2.0</v>
      </c>
      <c r="N11" s="52">
        <v>7.0</v>
      </c>
      <c r="O11" s="52">
        <v>0.0</v>
      </c>
      <c r="P11" s="80">
        <v>2.0</v>
      </c>
      <c r="Q11" s="52">
        <v>0.0</v>
      </c>
      <c r="R11" s="52">
        <v>3.0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2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20" si="4">IF(AH11="проверка пройдена",1,2)</f>
        <v>1</v>
      </c>
    </row>
    <row r="12" ht="14.25" customHeight="1">
      <c r="A12" s="82" t="s">
        <v>85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2.0</v>
      </c>
      <c r="H12" s="83">
        <v>1.0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1.0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85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2.0</v>
      </c>
      <c r="H13" s="83">
        <v>1.0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1.0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85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2.0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1.0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1.0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85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85</v>
      </c>
      <c r="B16" s="48" t="s">
        <v>185</v>
      </c>
      <c r="C16" s="48" t="s">
        <v>186</v>
      </c>
      <c r="D16" s="48" t="s">
        <v>262</v>
      </c>
      <c r="E16" s="49" t="s">
        <v>149</v>
      </c>
      <c r="F16" s="50" t="s">
        <v>194</v>
      </c>
      <c r="G16" s="51">
        <v>21.0</v>
      </c>
      <c r="H16" s="52">
        <v>2.0</v>
      </c>
      <c r="I16" s="52">
        <v>1.0</v>
      </c>
      <c r="J16" s="52">
        <v>1.0</v>
      </c>
      <c r="K16" s="52">
        <v>0.0</v>
      </c>
      <c r="L16" s="52">
        <v>0.0</v>
      </c>
      <c r="M16" s="52">
        <v>0.0</v>
      </c>
      <c r="N16" s="52">
        <v>19.0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85</v>
      </c>
      <c r="B17" s="59" t="s">
        <v>185</v>
      </c>
      <c r="C17" s="59" t="s">
        <v>186</v>
      </c>
      <c r="D17" s="59" t="s">
        <v>262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85</v>
      </c>
      <c r="B18" s="59" t="s">
        <v>185</v>
      </c>
      <c r="C18" s="59" t="s">
        <v>186</v>
      </c>
      <c r="D18" s="59" t="s">
        <v>262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85</v>
      </c>
      <c r="B19" s="59" t="s">
        <v>185</v>
      </c>
      <c r="C19" s="59" t="s">
        <v>186</v>
      </c>
      <c r="D19" s="59" t="s">
        <v>262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85</v>
      </c>
      <c r="B20" s="67" t="s">
        <v>185</v>
      </c>
      <c r="C20" s="67" t="s">
        <v>186</v>
      </c>
      <c r="D20" s="67" t="s">
        <v>262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5.75" customHeight="1">
      <c r="Q21" s="140" t="s">
        <v>377</v>
      </c>
      <c r="AH21" s="21"/>
    </row>
    <row r="22" ht="15.75" customHeight="1">
      <c r="AH22" s="21"/>
    </row>
    <row r="23" ht="15.75" customHeight="1">
      <c r="AH23" s="21"/>
    </row>
    <row r="24" ht="15.75" customHeight="1">
      <c r="AH24" s="21"/>
    </row>
    <row r="25" ht="15.75" customHeight="1">
      <c r="AH25" s="21"/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Сысертский социально-экономический техникум Родник" location="77!A1" ref="A3"/>
    <hyperlink display="ГАПОУ СО Сысертский социально-экономический техникум Родник" location="77!A1" ref="A10"/>
    <hyperlink display="ГАПОУ СО Сысертский социально-экономический техникум Родник" location="77!A1" ref="A11"/>
    <hyperlink display="ГАПОУ СО Сысертский социально-экономический техникум Родник" location="77!A1" ref="A12"/>
    <hyperlink display="ГАПОУ СО Сысертский социально-экономический техникум Родник" location="77!A1" ref="A13"/>
    <hyperlink display="ГАПОУ СО Сысертский социально-экономический техникум Родник" location="77!A1" ref="A14"/>
    <hyperlink display="ГАПОУ СО Сысертский социально-экономический техникум Родник" location="77!A1" ref="A15"/>
    <hyperlink display="ГАПОУ СО Сысертский социально-экономический техникум Родник" location="77!A1" ref="A16"/>
    <hyperlink display="ГАПОУ СО Сысертский социально-экономический техникум Родник" location="77!A1" ref="A17"/>
    <hyperlink display="ГАПОУ СО Сысертский социально-экономический техникум Родник" location="77!A1" ref="A18"/>
    <hyperlink display="ГАПОУ СО Сысертский социально-экономический техникум Родник" location="77!A1" ref="A19"/>
    <hyperlink display="ГАПОУ СО Сысертский социально-экономический техникум Родник" location="77!A1" ref="A20"/>
  </hyperlinks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137</v>
      </c>
      <c r="H10" s="44">
        <f t="shared" si="2"/>
        <v>79</v>
      </c>
      <c r="I10" s="44">
        <f t="shared" si="2"/>
        <v>79</v>
      </c>
      <c r="J10" s="44">
        <f t="shared" si="2"/>
        <v>79</v>
      </c>
      <c r="K10" s="44">
        <f t="shared" si="2"/>
        <v>0</v>
      </c>
      <c r="L10" s="44">
        <f t="shared" si="2"/>
        <v>0</v>
      </c>
      <c r="M10" s="44">
        <f t="shared" si="2"/>
        <v>3</v>
      </c>
      <c r="N10" s="44">
        <f t="shared" si="2"/>
        <v>44</v>
      </c>
      <c r="O10" s="44">
        <f t="shared" si="2"/>
        <v>0</v>
      </c>
      <c r="P10" s="44">
        <f t="shared" si="2"/>
        <v>7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4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COUNTIF(AI11:AI50,"2")</f>
        <v>0</v>
      </c>
    </row>
    <row r="11" ht="14.25" customHeight="1">
      <c r="A11" s="79" t="s">
        <v>15</v>
      </c>
      <c r="B11" s="48" t="s">
        <v>185</v>
      </c>
      <c r="C11" s="48" t="s">
        <v>186</v>
      </c>
      <c r="D11" s="48" t="s">
        <v>233</v>
      </c>
      <c r="E11" s="49" t="s">
        <v>149</v>
      </c>
      <c r="F11" s="50" t="s">
        <v>188</v>
      </c>
      <c r="G11" s="51">
        <v>17.0</v>
      </c>
      <c r="H11" s="52">
        <v>9.0</v>
      </c>
      <c r="I11" s="52">
        <v>9.0</v>
      </c>
      <c r="J11" s="52">
        <v>9.0</v>
      </c>
      <c r="K11" s="52">
        <v>0.0</v>
      </c>
      <c r="L11" s="52">
        <v>0.0</v>
      </c>
      <c r="M11" s="52">
        <v>2.0</v>
      </c>
      <c r="N11" s="52">
        <v>1.0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4.0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234</v>
      </c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0" si="4">IF(AH11="проверка пройдена",1,2)</f>
        <v>1</v>
      </c>
    </row>
    <row r="12" ht="14.25" customHeight="1">
      <c r="A12" s="82" t="s">
        <v>15</v>
      </c>
      <c r="B12" s="59" t="s">
        <v>185</v>
      </c>
      <c r="C12" s="59" t="s">
        <v>186</v>
      </c>
      <c r="D12" s="59" t="s">
        <v>233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15</v>
      </c>
      <c r="B13" s="59" t="s">
        <v>185</v>
      </c>
      <c r="C13" s="59" t="s">
        <v>186</v>
      </c>
      <c r="D13" s="59" t="s">
        <v>233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15</v>
      </c>
      <c r="B14" s="59" t="s">
        <v>185</v>
      </c>
      <c r="C14" s="59" t="s">
        <v>186</v>
      </c>
      <c r="D14" s="59" t="s">
        <v>233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15</v>
      </c>
      <c r="B15" s="67" t="s">
        <v>185</v>
      </c>
      <c r="C15" s="67" t="s">
        <v>186</v>
      </c>
      <c r="D15" s="67" t="s">
        <v>233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15</v>
      </c>
      <c r="B16" s="48" t="s">
        <v>185</v>
      </c>
      <c r="C16" s="48" t="s">
        <v>186</v>
      </c>
      <c r="D16" s="48" t="s">
        <v>235</v>
      </c>
      <c r="E16" s="49" t="s">
        <v>149</v>
      </c>
      <c r="F16" s="50" t="s">
        <v>194</v>
      </c>
      <c r="G16" s="51">
        <v>20.0</v>
      </c>
      <c r="H16" s="52">
        <v>10.0</v>
      </c>
      <c r="I16" s="52">
        <v>10.0</v>
      </c>
      <c r="J16" s="52">
        <v>10.0</v>
      </c>
      <c r="K16" s="52">
        <v>0.0</v>
      </c>
      <c r="L16" s="52">
        <v>0.0</v>
      </c>
      <c r="M16" s="52">
        <v>0.0</v>
      </c>
      <c r="N16" s="52">
        <v>10.0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 t="s">
        <v>234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15</v>
      </c>
      <c r="B17" s="59" t="s">
        <v>185</v>
      </c>
      <c r="C17" s="59" t="s">
        <v>186</v>
      </c>
      <c r="D17" s="59" t="s">
        <v>235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15</v>
      </c>
      <c r="B18" s="59" t="s">
        <v>185</v>
      </c>
      <c r="C18" s="59" t="s">
        <v>186</v>
      </c>
      <c r="D18" s="59" t="s">
        <v>235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15</v>
      </c>
      <c r="B19" s="59" t="s">
        <v>185</v>
      </c>
      <c r="C19" s="59" t="s">
        <v>186</v>
      </c>
      <c r="D19" s="59" t="s">
        <v>235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15</v>
      </c>
      <c r="B20" s="67" t="s">
        <v>185</v>
      </c>
      <c r="C20" s="67" t="s">
        <v>186</v>
      </c>
      <c r="D20" s="67" t="s">
        <v>235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15</v>
      </c>
      <c r="B21" s="48" t="s">
        <v>185</v>
      </c>
      <c r="C21" s="48" t="s">
        <v>186</v>
      </c>
      <c r="D21" s="48" t="s">
        <v>187</v>
      </c>
      <c r="E21" s="49" t="s">
        <v>149</v>
      </c>
      <c r="F21" s="50" t="s">
        <v>194</v>
      </c>
      <c r="G21" s="51">
        <v>14.0</v>
      </c>
      <c r="H21" s="52">
        <v>7.0</v>
      </c>
      <c r="I21" s="52">
        <v>7.0</v>
      </c>
      <c r="J21" s="52">
        <v>7.0</v>
      </c>
      <c r="K21" s="52">
        <v>0.0</v>
      </c>
      <c r="L21" s="52">
        <v>0.0</v>
      </c>
      <c r="M21" s="52">
        <v>0.0</v>
      </c>
      <c r="N21" s="52">
        <v>7.0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15</v>
      </c>
      <c r="B22" s="59" t="s">
        <v>185</v>
      </c>
      <c r="C22" s="59" t="s">
        <v>186</v>
      </c>
      <c r="D22" s="59" t="s">
        <v>187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15</v>
      </c>
      <c r="B23" s="59" t="s">
        <v>185</v>
      </c>
      <c r="C23" s="59" t="s">
        <v>186</v>
      </c>
      <c r="D23" s="59" t="s">
        <v>187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15</v>
      </c>
      <c r="B24" s="59" t="s">
        <v>185</v>
      </c>
      <c r="C24" s="59" t="s">
        <v>186</v>
      </c>
      <c r="D24" s="59" t="s">
        <v>187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15</v>
      </c>
      <c r="B25" s="67" t="s">
        <v>185</v>
      </c>
      <c r="C25" s="67" t="s">
        <v>186</v>
      </c>
      <c r="D25" s="67" t="s">
        <v>187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15</v>
      </c>
      <c r="B26" s="48" t="s">
        <v>185</v>
      </c>
      <c r="C26" s="48" t="s">
        <v>186</v>
      </c>
      <c r="D26" s="48" t="s">
        <v>218</v>
      </c>
      <c r="E26" s="49" t="s">
        <v>149</v>
      </c>
      <c r="F26" s="50" t="s">
        <v>194</v>
      </c>
      <c r="G26" s="51">
        <v>13.0</v>
      </c>
      <c r="H26" s="52">
        <v>13.0</v>
      </c>
      <c r="I26" s="52">
        <v>13.0</v>
      </c>
      <c r="J26" s="52">
        <v>13.0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15</v>
      </c>
      <c r="B27" s="59" t="s">
        <v>185</v>
      </c>
      <c r="C27" s="59" t="s">
        <v>186</v>
      </c>
      <c r="D27" s="59" t="s">
        <v>218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15</v>
      </c>
      <c r="B28" s="59" t="s">
        <v>185</v>
      </c>
      <c r="C28" s="59" t="s">
        <v>186</v>
      </c>
      <c r="D28" s="59" t="s">
        <v>218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15</v>
      </c>
      <c r="B29" s="59" t="s">
        <v>185</v>
      </c>
      <c r="C29" s="59" t="s">
        <v>186</v>
      </c>
      <c r="D29" s="59" t="s">
        <v>218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15</v>
      </c>
      <c r="B30" s="67" t="s">
        <v>185</v>
      </c>
      <c r="C30" s="67" t="s">
        <v>186</v>
      </c>
      <c r="D30" s="67" t="s">
        <v>218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15</v>
      </c>
      <c r="B31" s="48" t="s">
        <v>185</v>
      </c>
      <c r="C31" s="48" t="s">
        <v>186</v>
      </c>
      <c r="D31" s="48" t="s">
        <v>236</v>
      </c>
      <c r="E31" s="49" t="s">
        <v>149</v>
      </c>
      <c r="F31" s="50" t="s">
        <v>194</v>
      </c>
      <c r="G31" s="51">
        <v>22.0</v>
      </c>
      <c r="H31" s="52">
        <v>8.0</v>
      </c>
      <c r="I31" s="52">
        <v>8.0</v>
      </c>
      <c r="J31" s="52">
        <v>8.0</v>
      </c>
      <c r="K31" s="52">
        <v>0.0</v>
      </c>
      <c r="L31" s="52">
        <v>0.0</v>
      </c>
      <c r="M31" s="52">
        <v>0.0</v>
      </c>
      <c r="N31" s="52">
        <v>14.0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15</v>
      </c>
      <c r="B32" s="59" t="s">
        <v>185</v>
      </c>
      <c r="C32" s="59" t="s">
        <v>186</v>
      </c>
      <c r="D32" s="59" t="s">
        <v>236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15</v>
      </c>
      <c r="B33" s="59" t="s">
        <v>185</v>
      </c>
      <c r="C33" s="59" t="s">
        <v>186</v>
      </c>
      <c r="D33" s="59" t="s">
        <v>236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15</v>
      </c>
      <c r="B34" s="59" t="s">
        <v>185</v>
      </c>
      <c r="C34" s="59" t="s">
        <v>186</v>
      </c>
      <c r="D34" s="59" t="s">
        <v>236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15</v>
      </c>
      <c r="B35" s="67" t="s">
        <v>185</v>
      </c>
      <c r="C35" s="67" t="s">
        <v>186</v>
      </c>
      <c r="D35" s="67" t="s">
        <v>236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15</v>
      </c>
      <c r="B36" s="48" t="s">
        <v>185</v>
      </c>
      <c r="C36" s="48" t="s">
        <v>186</v>
      </c>
      <c r="D36" s="48" t="s">
        <v>229</v>
      </c>
      <c r="E36" s="49" t="s">
        <v>149</v>
      </c>
      <c r="F36" s="50" t="s">
        <v>194</v>
      </c>
      <c r="G36" s="51">
        <v>28.0</v>
      </c>
      <c r="H36" s="52">
        <v>17.0</v>
      </c>
      <c r="I36" s="52">
        <v>17.0</v>
      </c>
      <c r="J36" s="52">
        <v>17.0</v>
      </c>
      <c r="K36" s="52">
        <v>0.0</v>
      </c>
      <c r="L36" s="52">
        <v>0.0</v>
      </c>
      <c r="M36" s="52">
        <v>1.0</v>
      </c>
      <c r="N36" s="52">
        <v>10.0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15</v>
      </c>
      <c r="B37" s="59" t="s">
        <v>185</v>
      </c>
      <c r="C37" s="59" t="s">
        <v>186</v>
      </c>
      <c r="D37" s="59" t="s">
        <v>229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15</v>
      </c>
      <c r="B38" s="59" t="s">
        <v>185</v>
      </c>
      <c r="C38" s="59" t="s">
        <v>186</v>
      </c>
      <c r="D38" s="59" t="s">
        <v>229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15</v>
      </c>
      <c r="B39" s="59" t="s">
        <v>185</v>
      </c>
      <c r="C39" s="59" t="s">
        <v>186</v>
      </c>
      <c r="D39" s="59" t="s">
        <v>229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15</v>
      </c>
      <c r="B40" s="67" t="s">
        <v>185</v>
      </c>
      <c r="C40" s="67" t="s">
        <v>186</v>
      </c>
      <c r="D40" s="67" t="s">
        <v>229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15</v>
      </c>
      <c r="B41" s="48" t="s">
        <v>185</v>
      </c>
      <c r="C41" s="48" t="s">
        <v>186</v>
      </c>
      <c r="D41" s="48" t="s">
        <v>205</v>
      </c>
      <c r="E41" s="49" t="s">
        <v>149</v>
      </c>
      <c r="F41" s="50" t="s">
        <v>194</v>
      </c>
      <c r="G41" s="51">
        <v>7.0</v>
      </c>
      <c r="H41" s="52">
        <v>7.0</v>
      </c>
      <c r="I41" s="52">
        <v>7.0</v>
      </c>
      <c r="J41" s="52">
        <v>7.0</v>
      </c>
      <c r="K41" s="52">
        <v>0.0</v>
      </c>
      <c r="L41" s="52">
        <v>0.0</v>
      </c>
      <c r="M41" s="52">
        <v>0.0</v>
      </c>
      <c r="N41" s="52">
        <v>0.0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15</v>
      </c>
      <c r="B42" s="59" t="s">
        <v>185</v>
      </c>
      <c r="C42" s="59" t="s">
        <v>186</v>
      </c>
      <c r="D42" s="59" t="s">
        <v>205</v>
      </c>
      <c r="E42" s="39" t="s">
        <v>150</v>
      </c>
      <c r="F42" s="60" t="s">
        <v>195</v>
      </c>
      <c r="G42" s="61">
        <v>1.0</v>
      </c>
      <c r="H42" s="83">
        <v>1.0</v>
      </c>
      <c r="I42" s="83">
        <v>1.0</v>
      </c>
      <c r="J42" s="83">
        <v>1.0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15</v>
      </c>
      <c r="B43" s="59" t="s">
        <v>185</v>
      </c>
      <c r="C43" s="59" t="s">
        <v>186</v>
      </c>
      <c r="D43" s="59" t="s">
        <v>205</v>
      </c>
      <c r="E43" s="39" t="s">
        <v>151</v>
      </c>
      <c r="F43" s="60" t="s">
        <v>196</v>
      </c>
      <c r="G43" s="61">
        <v>1.0</v>
      </c>
      <c r="H43" s="83">
        <v>1.0</v>
      </c>
      <c r="I43" s="83">
        <v>1.0</v>
      </c>
      <c r="J43" s="83">
        <v>1.0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15</v>
      </c>
      <c r="B44" s="59" t="s">
        <v>185</v>
      </c>
      <c r="C44" s="59" t="s">
        <v>186</v>
      </c>
      <c r="D44" s="59" t="s">
        <v>205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15</v>
      </c>
      <c r="B45" s="67" t="s">
        <v>185</v>
      </c>
      <c r="C45" s="67" t="s">
        <v>186</v>
      </c>
      <c r="D45" s="67" t="s">
        <v>205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15</v>
      </c>
      <c r="B46" s="48" t="s">
        <v>185</v>
      </c>
      <c r="C46" s="48" t="s">
        <v>186</v>
      </c>
      <c r="D46" s="48" t="s">
        <v>230</v>
      </c>
      <c r="E46" s="49" t="s">
        <v>149</v>
      </c>
      <c r="F46" s="50" t="s">
        <v>194</v>
      </c>
      <c r="G46" s="51">
        <v>16.0</v>
      </c>
      <c r="H46" s="52">
        <v>8.0</v>
      </c>
      <c r="I46" s="52">
        <v>8.0</v>
      </c>
      <c r="J46" s="52">
        <v>8.0</v>
      </c>
      <c r="K46" s="52">
        <v>0.0</v>
      </c>
      <c r="L46" s="52">
        <v>0.0</v>
      </c>
      <c r="M46" s="52">
        <v>0.0</v>
      </c>
      <c r="N46" s="52">
        <v>2.0</v>
      </c>
      <c r="O46" s="52">
        <v>0.0</v>
      </c>
      <c r="P46" s="80">
        <v>6.0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15</v>
      </c>
      <c r="B47" s="59" t="s">
        <v>185</v>
      </c>
      <c r="C47" s="59" t="s">
        <v>186</v>
      </c>
      <c r="D47" s="59" t="s">
        <v>230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15</v>
      </c>
      <c r="B48" s="59" t="s">
        <v>185</v>
      </c>
      <c r="C48" s="59" t="s">
        <v>186</v>
      </c>
      <c r="D48" s="59" t="s">
        <v>230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15</v>
      </c>
      <c r="B49" s="59" t="s">
        <v>185</v>
      </c>
      <c r="C49" s="59" t="s">
        <v>186</v>
      </c>
      <c r="D49" s="59" t="s">
        <v>230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15</v>
      </c>
      <c r="B50" s="67" t="s">
        <v>185</v>
      </c>
      <c r="C50" s="67" t="s">
        <v>186</v>
      </c>
      <c r="D50" s="67" t="s">
        <v>230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Берёзовский техникум Профи" location="7!A1" ref="A3"/>
    <hyperlink display="ГАПОУ СО Берёзовский техникум Профи" location="7!A1" ref="A10"/>
    <hyperlink display="ГАПОУ СО Берёзовский техникум Профи" location="7!A1" ref="A11"/>
    <hyperlink display="ГАПОУ СО Берёзовский техникум Профи" location="7!A1" ref="A12"/>
    <hyperlink display="ГАПОУ СО Берёзовский техникум Профи" location="7!A1" ref="A13"/>
    <hyperlink display="ГАПОУ СО Берёзовский техникум Профи" location="7!A1" ref="A14"/>
    <hyperlink display="ГАПОУ СО Берёзовский техникум Профи" location="7!A1" ref="A15"/>
    <hyperlink display="ГАПОУ СО Берёзовский техникум Профи" location="7!A1" ref="A16"/>
    <hyperlink display="ГАПОУ СО Берёзовский техникум Профи" location="7!A1" ref="A17"/>
    <hyperlink display="ГАПОУ СО Берёзовский техникум Профи" location="7!A1" ref="A18"/>
    <hyperlink display="ГАПОУ СО Берёзовский техникум Профи" location="7!A1" ref="A19"/>
    <hyperlink display="ГАПОУ СО Берёзовский техникум Профи" location="7!A1" ref="A20"/>
    <hyperlink display="ГАПОУ СО Берёзовский техникум Профи" location="7!A1" ref="A21"/>
    <hyperlink display="ГАПОУ СО Берёзовский техникум Профи" location="7!A1" ref="A22"/>
    <hyperlink display="ГАПОУ СО Берёзовский техникум Профи" location="7!A1" ref="A23"/>
    <hyperlink display="ГАПОУ СО Берёзовский техникум Профи" location="7!A1" ref="A24"/>
    <hyperlink display="ГАПОУ СО Берёзовский техникум Профи" location="7!A1" ref="A25"/>
    <hyperlink display="ГАПОУ СО Берёзовский техникум Профи" location="7!A1" ref="A26"/>
    <hyperlink display="ГАПОУ СО Берёзовский техникум Профи" location="7!A1" ref="A27"/>
    <hyperlink display="ГАПОУ СО Берёзовский техникум Профи" location="7!A1" ref="A28"/>
    <hyperlink display="ГАПОУ СО Берёзовский техникум Профи" location="7!A1" ref="A29"/>
    <hyperlink display="ГАПОУ СО Берёзовский техникум Профи" location="7!A1" ref="A30"/>
    <hyperlink display="ГАПОУ СО Берёзовский техникум Профи" location="7!A1" ref="A31"/>
    <hyperlink display="ГАПОУ СО Берёзовский техникум Профи" location="7!A1" ref="A32"/>
    <hyperlink display="ГАПОУ СО Берёзовский техникум Профи" location="7!A1" ref="A33"/>
    <hyperlink display="ГАПОУ СО Берёзовский техникум Профи" location="7!A1" ref="A34"/>
    <hyperlink display="ГАПОУ СО Берёзовский техникум Профи" location="7!A1" ref="A35"/>
    <hyperlink display="ГАПОУ СО Берёзовский техникум Профи" location="7!A1" ref="A36"/>
    <hyperlink display="ГАПОУ СО Берёзовский техникум Профи" location="7!A1" ref="A37"/>
    <hyperlink display="ГАПОУ СО Берёзовский техникум Профи" location="7!A1" ref="A38"/>
    <hyperlink display="ГАПОУ СО Берёзовский техникум Профи" location="7!A1" ref="A39"/>
    <hyperlink display="ГАПОУ СО Берёзовский техникум Профи" location="7!A1" ref="A40"/>
    <hyperlink display="ГАПОУ СО Берёзовский техникум Профи" location="7!A1" ref="A41"/>
    <hyperlink display="ГАПОУ СО Берёзовский техникум Профи" location="7!A1" ref="A42"/>
    <hyperlink display="ГАПОУ СО Берёзовский техникум Профи" location="7!A1" ref="A43"/>
    <hyperlink display="ГАПОУ СО Берёзовский техникум Профи" location="7!A1" ref="A44"/>
    <hyperlink display="ГАПОУ СО Берёзовский техникум Профи" location="7!A1" ref="A45"/>
    <hyperlink display="ГАПОУ СО Берёзовский техникум Профи" location="7!A1" ref="A46"/>
    <hyperlink display="ГАПОУ СО Берёзовский техникум Профи" location="7!A1" ref="A47"/>
    <hyperlink display="ГАПОУ СО Берёзовский техникум Профи" location="7!A1" ref="A48"/>
    <hyperlink display="ГАПОУ СО Берёзовский техникум Профи" location="7!A1" ref="A49"/>
    <hyperlink display="ГАПОУ СО Берёзовский техникум Профи" location="7!A1" ref="A50"/>
  </hyperlinks>
  <printOptions/>
  <pageMargins bottom="0.75" footer="0.0" header="0.0" left="0.7" right="0.7" top="0.75"/>
  <pageSetup paperSize="9"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158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12</v>
      </c>
    </row>
    <row r="11" ht="14.25" customHeight="1">
      <c r="A11" s="79" t="s">
        <v>86</v>
      </c>
      <c r="B11" s="48" t="s">
        <v>185</v>
      </c>
      <c r="C11" s="48" t="s">
        <v>186</v>
      </c>
      <c r="D11" s="49" t="s">
        <v>375</v>
      </c>
      <c r="E11" s="49" t="s">
        <v>149</v>
      </c>
      <c r="F11" s="50" t="s">
        <v>188</v>
      </c>
      <c r="G11" s="51">
        <v>23.0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86</v>
      </c>
      <c r="B12" s="59" t="s">
        <v>185</v>
      </c>
      <c r="C12" s="59" t="s">
        <v>186</v>
      </c>
      <c r="D12" s="59" t="s">
        <v>375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2" s="57">
        <f t="shared" si="4"/>
        <v>2</v>
      </c>
    </row>
    <row r="13" ht="14.25" customHeight="1">
      <c r="A13" s="82" t="s">
        <v>86</v>
      </c>
      <c r="B13" s="59" t="s">
        <v>185</v>
      </c>
      <c r="C13" s="59" t="s">
        <v>186</v>
      </c>
      <c r="D13" s="59" t="s">
        <v>375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86</v>
      </c>
      <c r="B14" s="59" t="s">
        <v>185</v>
      </c>
      <c r="C14" s="59" t="s">
        <v>186</v>
      </c>
      <c r="D14" s="59" t="s">
        <v>375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86</v>
      </c>
      <c r="B15" s="67" t="s">
        <v>185</v>
      </c>
      <c r="C15" s="67" t="s">
        <v>186</v>
      </c>
      <c r="D15" s="67" t="s">
        <v>375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86</v>
      </c>
      <c r="B16" s="48" t="s">
        <v>185</v>
      </c>
      <c r="C16" s="48" t="s">
        <v>186</v>
      </c>
      <c r="D16" s="49" t="s">
        <v>218</v>
      </c>
      <c r="E16" s="49" t="s">
        <v>149</v>
      </c>
      <c r="F16" s="50" t="s">
        <v>194</v>
      </c>
      <c r="G16" s="51">
        <v>29.0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86</v>
      </c>
      <c r="B17" s="59" t="s">
        <v>185</v>
      </c>
      <c r="C17" s="59" t="s">
        <v>186</v>
      </c>
      <c r="D17" s="59" t="s">
        <v>218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86</v>
      </c>
      <c r="B18" s="59" t="s">
        <v>185</v>
      </c>
      <c r="C18" s="59" t="s">
        <v>186</v>
      </c>
      <c r="D18" s="59" t="s">
        <v>218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86</v>
      </c>
      <c r="B19" s="59" t="s">
        <v>185</v>
      </c>
      <c r="C19" s="59" t="s">
        <v>186</v>
      </c>
      <c r="D19" s="59" t="s">
        <v>218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86</v>
      </c>
      <c r="B20" s="67" t="s">
        <v>185</v>
      </c>
      <c r="C20" s="67" t="s">
        <v>186</v>
      </c>
      <c r="D20" s="67" t="s">
        <v>218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86</v>
      </c>
      <c r="B21" s="48" t="s">
        <v>185</v>
      </c>
      <c r="C21" s="48" t="s">
        <v>186</v>
      </c>
      <c r="D21" s="49" t="s">
        <v>235</v>
      </c>
      <c r="E21" s="49" t="s">
        <v>149</v>
      </c>
      <c r="F21" s="50" t="s">
        <v>194</v>
      </c>
      <c r="G21" s="51">
        <v>20.0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86</v>
      </c>
      <c r="B22" s="59" t="s">
        <v>185</v>
      </c>
      <c r="C22" s="59" t="s">
        <v>186</v>
      </c>
      <c r="D22" s="59" t="s">
        <v>235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86</v>
      </c>
      <c r="B23" s="59" t="s">
        <v>185</v>
      </c>
      <c r="C23" s="59" t="s">
        <v>186</v>
      </c>
      <c r="D23" s="59" t="s">
        <v>235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86</v>
      </c>
      <c r="B24" s="59" t="s">
        <v>185</v>
      </c>
      <c r="C24" s="59" t="s">
        <v>186</v>
      </c>
      <c r="D24" s="59" t="s">
        <v>235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86</v>
      </c>
      <c r="B25" s="67" t="s">
        <v>185</v>
      </c>
      <c r="C25" s="67" t="s">
        <v>186</v>
      </c>
      <c r="D25" s="67" t="s">
        <v>235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86</v>
      </c>
      <c r="B26" s="48" t="s">
        <v>185</v>
      </c>
      <c r="C26" s="48" t="s">
        <v>186</v>
      </c>
      <c r="D26" s="49" t="s">
        <v>232</v>
      </c>
      <c r="E26" s="49" t="s">
        <v>149</v>
      </c>
      <c r="F26" s="50" t="s">
        <v>194</v>
      </c>
      <c r="G26" s="51">
        <v>13.0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86</v>
      </c>
      <c r="B27" s="59" t="s">
        <v>185</v>
      </c>
      <c r="C27" s="59" t="s">
        <v>186</v>
      </c>
      <c r="D27" s="59" t="s">
        <v>232</v>
      </c>
      <c r="E27" s="39" t="s">
        <v>150</v>
      </c>
      <c r="F27" s="60" t="s">
        <v>195</v>
      </c>
      <c r="G27" s="61">
        <v>1.0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82" t="s">
        <v>86</v>
      </c>
      <c r="B28" s="59" t="s">
        <v>185</v>
      </c>
      <c r="C28" s="59" t="s">
        <v>186</v>
      </c>
      <c r="D28" s="59" t="s">
        <v>232</v>
      </c>
      <c r="E28" s="39" t="s">
        <v>151</v>
      </c>
      <c r="F28" s="60" t="s">
        <v>196</v>
      </c>
      <c r="G28" s="61">
        <v>1.0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8" s="57">
        <f t="shared" si="4"/>
        <v>2</v>
      </c>
    </row>
    <row r="29" ht="14.25" customHeight="1">
      <c r="A29" s="82" t="s">
        <v>86</v>
      </c>
      <c r="B29" s="59" t="s">
        <v>185</v>
      </c>
      <c r="C29" s="59" t="s">
        <v>186</v>
      </c>
      <c r="D29" s="59" t="s">
        <v>232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86</v>
      </c>
      <c r="B30" s="67" t="s">
        <v>185</v>
      </c>
      <c r="C30" s="67" t="s">
        <v>186</v>
      </c>
      <c r="D30" s="67" t="s">
        <v>232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86</v>
      </c>
      <c r="B31" s="48" t="s">
        <v>185</v>
      </c>
      <c r="C31" s="48" t="s">
        <v>186</v>
      </c>
      <c r="D31" s="49" t="s">
        <v>280</v>
      </c>
      <c r="E31" s="49" t="s">
        <v>149</v>
      </c>
      <c r="F31" s="50" t="s">
        <v>194</v>
      </c>
      <c r="G31" s="51">
        <v>29.0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86</v>
      </c>
      <c r="B32" s="59" t="s">
        <v>185</v>
      </c>
      <c r="C32" s="59" t="s">
        <v>186</v>
      </c>
      <c r="D32" s="59" t="s">
        <v>280</v>
      </c>
      <c r="E32" s="39" t="s">
        <v>150</v>
      </c>
      <c r="F32" s="60" t="s">
        <v>195</v>
      </c>
      <c r="G32" s="61">
        <v>1.0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2" s="57">
        <f t="shared" si="4"/>
        <v>2</v>
      </c>
    </row>
    <row r="33" ht="14.25" customHeight="1">
      <c r="A33" s="82" t="s">
        <v>86</v>
      </c>
      <c r="B33" s="59" t="s">
        <v>185</v>
      </c>
      <c r="C33" s="59" t="s">
        <v>186</v>
      </c>
      <c r="D33" s="59" t="s">
        <v>280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86</v>
      </c>
      <c r="B34" s="59" t="s">
        <v>185</v>
      </c>
      <c r="C34" s="59" t="s">
        <v>186</v>
      </c>
      <c r="D34" s="59" t="s">
        <v>280</v>
      </c>
      <c r="E34" s="39" t="s">
        <v>152</v>
      </c>
      <c r="F34" s="60" t="s">
        <v>191</v>
      </c>
      <c r="G34" s="61">
        <v>1.0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4" s="57">
        <f t="shared" si="4"/>
        <v>2</v>
      </c>
    </row>
    <row r="35" ht="14.25" customHeight="1">
      <c r="A35" s="86" t="s">
        <v>86</v>
      </c>
      <c r="B35" s="67" t="s">
        <v>185</v>
      </c>
      <c r="C35" s="67" t="s">
        <v>186</v>
      </c>
      <c r="D35" s="67" t="s">
        <v>280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86</v>
      </c>
      <c r="B36" s="48" t="s">
        <v>185</v>
      </c>
      <c r="C36" s="48" t="s">
        <v>186</v>
      </c>
      <c r="D36" s="49" t="s">
        <v>316</v>
      </c>
      <c r="E36" s="49" t="s">
        <v>149</v>
      </c>
      <c r="F36" s="50" t="s">
        <v>194</v>
      </c>
      <c r="G36" s="51">
        <v>20.0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86</v>
      </c>
      <c r="B37" s="59" t="s">
        <v>185</v>
      </c>
      <c r="C37" s="59" t="s">
        <v>186</v>
      </c>
      <c r="D37" s="59" t="s">
        <v>316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86</v>
      </c>
      <c r="B38" s="59" t="s">
        <v>185</v>
      </c>
      <c r="C38" s="59" t="s">
        <v>186</v>
      </c>
      <c r="D38" s="59" t="s">
        <v>316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86</v>
      </c>
      <c r="B39" s="59" t="s">
        <v>185</v>
      </c>
      <c r="C39" s="59" t="s">
        <v>186</v>
      </c>
      <c r="D39" s="59" t="s">
        <v>316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86</v>
      </c>
      <c r="B40" s="67" t="s">
        <v>185</v>
      </c>
      <c r="C40" s="67" t="s">
        <v>186</v>
      </c>
      <c r="D40" s="67" t="s">
        <v>316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86</v>
      </c>
      <c r="B41" s="48" t="s">
        <v>185</v>
      </c>
      <c r="C41" s="48" t="s">
        <v>186</v>
      </c>
      <c r="D41" s="49" t="s">
        <v>338</v>
      </c>
      <c r="E41" s="49" t="s">
        <v>149</v>
      </c>
      <c r="F41" s="50" t="s">
        <v>194</v>
      </c>
      <c r="G41" s="51">
        <v>24.0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86</v>
      </c>
      <c r="B42" s="59" t="s">
        <v>185</v>
      </c>
      <c r="C42" s="59" t="s">
        <v>186</v>
      </c>
      <c r="D42" s="59" t="s">
        <v>338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86</v>
      </c>
      <c r="B43" s="59" t="s">
        <v>185</v>
      </c>
      <c r="C43" s="59" t="s">
        <v>186</v>
      </c>
      <c r="D43" s="59" t="s">
        <v>338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86</v>
      </c>
      <c r="B44" s="59" t="s">
        <v>185</v>
      </c>
      <c r="C44" s="59" t="s">
        <v>186</v>
      </c>
      <c r="D44" s="59" t="s">
        <v>338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86</v>
      </c>
      <c r="B45" s="67" t="s">
        <v>185</v>
      </c>
      <c r="C45" s="67" t="s">
        <v>186</v>
      </c>
      <c r="D45" s="67" t="s">
        <v>338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Тавдинский техникум им. А.А. Елохина" location="78!A1" ref="A3"/>
    <hyperlink display="ГАПОУ СО Тавдинский техникум им. А.А. Елохина" location="78!A1" ref="A10"/>
    <hyperlink display="ГАПОУ СО Тавдинский техникум им. А.А. Елохина" location="78!A1" ref="A11"/>
    <hyperlink display="ГАПОУ СО Тавдинский техникум им. А.А. Елохина" location="78!A1" ref="A12"/>
    <hyperlink display="ГАПОУ СО Тавдинский техникум им. А.А. Елохина" location="78!A1" ref="A13"/>
    <hyperlink display="ГАПОУ СО Тавдинский техникум им. А.А. Елохина" location="78!A1" ref="A14"/>
    <hyperlink display="ГАПОУ СО Тавдинский техникум им. А.А. Елохина" location="78!A1" ref="A15"/>
    <hyperlink display="ГАПОУ СО Тавдинский техникум им. А.А. Елохина" location="78!A1" ref="A16"/>
    <hyperlink display="ГАПОУ СО Тавдинский техникум им. А.А. Елохина" location="78!A1" ref="A17"/>
    <hyperlink display="ГАПОУ СО Тавдинский техникум им. А.А. Елохина" location="78!A1" ref="A18"/>
    <hyperlink display="ГАПОУ СО Тавдинский техникум им. А.А. Елохина" location="78!A1" ref="A19"/>
    <hyperlink display="ГАПОУ СО Тавдинский техникум им. А.А. Елохина" location="78!A1" ref="A20"/>
    <hyperlink display="ГАПОУ СО Тавдинский техникум им. А.А. Елохина" location="78!A1" ref="A21"/>
    <hyperlink display="ГАПОУ СО Тавдинский техникум им. А.А. Елохина" location="78!A1" ref="A22"/>
    <hyperlink display="ГАПОУ СО Тавдинский техникум им. А.А. Елохина" location="78!A1" ref="A23"/>
    <hyperlink display="ГАПОУ СО Тавдинский техникум им. А.А. Елохина" location="78!A1" ref="A24"/>
    <hyperlink display="ГАПОУ СО Тавдинский техникум им. А.А. Елохина" location="78!A1" ref="A25"/>
    <hyperlink display="ГАПОУ СО Тавдинский техникум им. А.А. Елохина" location="78!A1" ref="A26"/>
    <hyperlink display="ГАПОУ СО Тавдинский техникум им. А.А. Елохина" location="78!A1" ref="A27"/>
    <hyperlink display="ГАПОУ СО Тавдинский техникум им. А.А. Елохина" location="78!A1" ref="A28"/>
    <hyperlink display="ГАПОУ СО Тавдинский техникум им. А.А. Елохина" location="78!A1" ref="A29"/>
    <hyperlink display="ГАПОУ СО Тавдинский техникум им. А.А. Елохина" location="78!A1" ref="A30"/>
    <hyperlink display="ГАПОУ СО Тавдинский техникум им. А.А. Елохина" location="78!A1" ref="A31"/>
    <hyperlink display="ГАПОУ СО Тавдинский техникум им. А.А. Елохина" location="78!A1" ref="A32"/>
    <hyperlink display="ГАПОУ СО Тавдинский техникум им. А.А. Елохина" location="78!A1" ref="A33"/>
    <hyperlink display="ГАПОУ СО Тавдинский техникум им. А.А. Елохина" location="78!A1" ref="A34"/>
    <hyperlink display="ГАПОУ СО Тавдинский техникум им. А.А. Елохина" location="78!A1" ref="A35"/>
    <hyperlink display="ГАПОУ СО Тавдинский техникум им. А.А. Елохина" location="78!A1" ref="A36"/>
    <hyperlink display="ГАПОУ СО Тавдинский техникум им. А.А. Елохина" location="78!A1" ref="A37"/>
    <hyperlink display="ГАПОУ СО Тавдинский техникум им. А.А. Елохина" location="78!A1" ref="A38"/>
    <hyperlink display="ГАПОУ СО Тавдинский техникум им. А.А. Елохина" location="78!A1" ref="A39"/>
    <hyperlink display="ГАПОУ СО Тавдинский техникум им. А.А. Елохина" location="78!A1" ref="A40"/>
    <hyperlink display="ГАПОУ СО Тавдинский техникум им. А.А. Елохина" location="78!A1" ref="A41"/>
    <hyperlink display="ГАПОУ СО Тавдинский техникум им. А.А. Елохина" location="78!A1" ref="A42"/>
    <hyperlink display="ГАПОУ СО Тавдинский техникум им. А.А. Елохина" location="78!A1" ref="A43"/>
    <hyperlink display="ГАПОУ СО Тавдинский техникум им. А.А. Елохина" location="78!A1" ref="A44"/>
    <hyperlink display="ГАПОУ СО Тавдинский техникум им. А.А. Елохина" location="78!A1" ref="A45"/>
  </hyperlinks>
  <printOptions/>
  <pageMargins bottom="0.75" footer="0.0" header="0.0" left="0.7" right="0.7" top="0.75"/>
  <pageSetup paperSize="9" orientation="portrait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79</v>
      </c>
      <c r="H10" s="44">
        <f t="shared" si="2"/>
        <v>53</v>
      </c>
      <c r="I10" s="44">
        <f t="shared" si="2"/>
        <v>35</v>
      </c>
      <c r="J10" s="44">
        <f t="shared" si="2"/>
        <v>5</v>
      </c>
      <c r="K10" s="44">
        <f t="shared" si="2"/>
        <v>0</v>
      </c>
      <c r="L10" s="44">
        <f t="shared" si="2"/>
        <v>8</v>
      </c>
      <c r="M10" s="44">
        <f t="shared" si="2"/>
        <v>2</v>
      </c>
      <c r="N10" s="44">
        <f t="shared" si="2"/>
        <v>14</v>
      </c>
      <c r="O10" s="44">
        <f t="shared" si="2"/>
        <v>0</v>
      </c>
      <c r="P10" s="44">
        <f t="shared" si="2"/>
        <v>2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COUNTIF(AI11:AI30,"2")</f>
        <v>0</v>
      </c>
    </row>
    <row r="11" ht="14.25" customHeight="1">
      <c r="A11" s="79" t="s">
        <v>88</v>
      </c>
      <c r="B11" s="48" t="s">
        <v>185</v>
      </c>
      <c r="C11" s="48" t="s">
        <v>186</v>
      </c>
      <c r="D11" s="48" t="s">
        <v>203</v>
      </c>
      <c r="E11" s="49" t="s">
        <v>149</v>
      </c>
      <c r="F11" s="50" t="s">
        <v>188</v>
      </c>
      <c r="G11" s="51">
        <v>15.0</v>
      </c>
      <c r="H11" s="52">
        <v>15.0</v>
      </c>
      <c r="I11" s="52">
        <v>10.0</v>
      </c>
      <c r="J11" s="52">
        <v>5.0</v>
      </c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0" si="4">IF(AH11="проверка пройдена",1,2)</f>
        <v>1</v>
      </c>
    </row>
    <row r="12" ht="14.25" customHeight="1">
      <c r="A12" s="82" t="s">
        <v>88</v>
      </c>
      <c r="B12" s="59" t="s">
        <v>185</v>
      </c>
      <c r="C12" s="59" t="s">
        <v>186</v>
      </c>
      <c r="D12" s="59" t="s">
        <v>203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88</v>
      </c>
      <c r="B13" s="59" t="s">
        <v>185</v>
      </c>
      <c r="C13" s="59" t="s">
        <v>186</v>
      </c>
      <c r="D13" s="59" t="s">
        <v>203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88</v>
      </c>
      <c r="B14" s="59" t="s">
        <v>185</v>
      </c>
      <c r="C14" s="59" t="s">
        <v>186</v>
      </c>
      <c r="D14" s="59" t="s">
        <v>203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88</v>
      </c>
      <c r="B15" s="67" t="s">
        <v>185</v>
      </c>
      <c r="C15" s="67" t="s">
        <v>186</v>
      </c>
      <c r="D15" s="67" t="s">
        <v>203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88</v>
      </c>
      <c r="B16" s="48" t="s">
        <v>185</v>
      </c>
      <c r="C16" s="48" t="s">
        <v>186</v>
      </c>
      <c r="D16" s="48" t="s">
        <v>205</v>
      </c>
      <c r="E16" s="49" t="s">
        <v>149</v>
      </c>
      <c r="F16" s="50" t="s">
        <v>194</v>
      </c>
      <c r="G16" s="51">
        <v>15.0</v>
      </c>
      <c r="H16" s="52">
        <v>13.0</v>
      </c>
      <c r="I16" s="53"/>
      <c r="J16" s="53"/>
      <c r="K16" s="53"/>
      <c r="L16" s="52">
        <v>2.0</v>
      </c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88</v>
      </c>
      <c r="B17" s="59" t="s">
        <v>185</v>
      </c>
      <c r="C17" s="59" t="s">
        <v>186</v>
      </c>
      <c r="D17" s="59" t="s">
        <v>205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88</v>
      </c>
      <c r="B18" s="59" t="s">
        <v>185</v>
      </c>
      <c r="C18" s="59" t="s">
        <v>186</v>
      </c>
      <c r="D18" s="59" t="s">
        <v>205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88</v>
      </c>
      <c r="B19" s="59" t="s">
        <v>185</v>
      </c>
      <c r="C19" s="59" t="s">
        <v>186</v>
      </c>
      <c r="D19" s="59" t="s">
        <v>205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88</v>
      </c>
      <c r="B20" s="67" t="s">
        <v>185</v>
      </c>
      <c r="C20" s="67" t="s">
        <v>186</v>
      </c>
      <c r="D20" s="67" t="s">
        <v>205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88</v>
      </c>
      <c r="B21" s="48" t="s">
        <v>185</v>
      </c>
      <c r="C21" s="48" t="s">
        <v>186</v>
      </c>
      <c r="D21" s="48" t="s">
        <v>299</v>
      </c>
      <c r="E21" s="49" t="s">
        <v>149</v>
      </c>
      <c r="F21" s="50" t="s">
        <v>194</v>
      </c>
      <c r="G21" s="51">
        <v>24.0</v>
      </c>
      <c r="H21" s="52">
        <v>5.0</v>
      </c>
      <c r="I21" s="52">
        <v>5.0</v>
      </c>
      <c r="J21" s="53"/>
      <c r="K21" s="53"/>
      <c r="L21" s="52">
        <v>3.0</v>
      </c>
      <c r="M21" s="52">
        <v>2.0</v>
      </c>
      <c r="N21" s="52">
        <v>14.0</v>
      </c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74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88</v>
      </c>
      <c r="B22" s="59" t="s">
        <v>185</v>
      </c>
      <c r="C22" s="59" t="s">
        <v>186</v>
      </c>
      <c r="D22" s="59" t="s">
        <v>299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74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88</v>
      </c>
      <c r="B23" s="59" t="s">
        <v>185</v>
      </c>
      <c r="C23" s="59" t="s">
        <v>186</v>
      </c>
      <c r="D23" s="59" t="s">
        <v>299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74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88</v>
      </c>
      <c r="B24" s="59" t="s">
        <v>185</v>
      </c>
      <c r="C24" s="59" t="s">
        <v>186</v>
      </c>
      <c r="D24" s="59" t="s">
        <v>299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74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88</v>
      </c>
      <c r="B25" s="67" t="s">
        <v>185</v>
      </c>
      <c r="C25" s="67" t="s">
        <v>186</v>
      </c>
      <c r="D25" s="67" t="s">
        <v>299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88</v>
      </c>
      <c r="B26" s="48" t="s">
        <v>185</v>
      </c>
      <c r="C26" s="48" t="s">
        <v>186</v>
      </c>
      <c r="D26" s="48" t="s">
        <v>217</v>
      </c>
      <c r="E26" s="49" t="s">
        <v>149</v>
      </c>
      <c r="F26" s="50" t="s">
        <v>194</v>
      </c>
      <c r="G26" s="51">
        <v>25.0</v>
      </c>
      <c r="H26" s="52">
        <v>20.0</v>
      </c>
      <c r="I26" s="52">
        <v>20.0</v>
      </c>
      <c r="J26" s="53"/>
      <c r="K26" s="53"/>
      <c r="L26" s="52">
        <v>3.0</v>
      </c>
      <c r="M26" s="53"/>
      <c r="N26" s="53"/>
      <c r="O26" s="53"/>
      <c r="P26" s="80">
        <v>2.0</v>
      </c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74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88</v>
      </c>
      <c r="B27" s="59" t="s">
        <v>185</v>
      </c>
      <c r="C27" s="59" t="s">
        <v>186</v>
      </c>
      <c r="D27" s="59" t="s">
        <v>217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74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88</v>
      </c>
      <c r="B28" s="59" t="s">
        <v>185</v>
      </c>
      <c r="C28" s="59" t="s">
        <v>186</v>
      </c>
      <c r="D28" s="59" t="s">
        <v>217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74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88</v>
      </c>
      <c r="B29" s="59" t="s">
        <v>185</v>
      </c>
      <c r="C29" s="59" t="s">
        <v>186</v>
      </c>
      <c r="D29" s="59" t="s">
        <v>217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74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88</v>
      </c>
      <c r="B30" s="67" t="s">
        <v>185</v>
      </c>
      <c r="C30" s="67" t="s">
        <v>186</v>
      </c>
      <c r="D30" s="67" t="s">
        <v>217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Талицкий лесотехнический колледж им. Н.И. Кузнецова (Тугулымский филиал)" location="80!A1" ref="A3"/>
    <hyperlink display="ГАПОУ СО Талицкий лесотехнический колледж им. Н.И. Кузнецова (Тугулымский филиал)" location="80!A1" ref="A10"/>
    <hyperlink display="ГАПОУ СО Талицкий лесотехнический колледж им. Н.И. Кузнецова (Тугулымский филиал)" location="80!A1" ref="A11"/>
    <hyperlink display="ГАПОУ СО Талицкий лесотехнический колледж им. Н.И. Кузнецова (Тугулымский филиал)" location="80!A1" ref="A12"/>
    <hyperlink display="ГАПОУ СО Талицкий лесотехнический колледж им. Н.И. Кузнецова (Тугулымский филиал)" location="80!A1" ref="A13"/>
    <hyperlink display="ГАПОУ СО Талицкий лесотехнический колледж им. Н.И. Кузнецова (Тугулымский филиал)" location="80!A1" ref="A14"/>
    <hyperlink display="ГАПОУ СО Талицкий лесотехнический колледж им. Н.И. Кузнецова (Тугулымский филиал)" location="80!A1" ref="A15"/>
    <hyperlink display="ГАПОУ СО Талицкий лесотехнический колледж им. Н.И. Кузнецова (Тугулымский филиал)" location="80!A1" ref="A16"/>
    <hyperlink display="ГАПОУ СО Талицкий лесотехнический колледж им. Н.И. Кузнецова (Тугулымский филиал)" location="80!A1" ref="A17"/>
    <hyperlink display="ГАПОУ СО Талицкий лесотехнический колледж им. Н.И. Кузнецова (Тугулымский филиал)" location="80!A1" ref="A18"/>
    <hyperlink display="ГАПОУ СО Талицкий лесотехнический колледж им. Н.И. Кузнецова (Тугулымский филиал)" location="80!A1" ref="A19"/>
    <hyperlink display="ГАПОУ СО Талицкий лесотехнический колледж им. Н.И. Кузнецова (Тугулымский филиал)" location="80!A1" ref="A20"/>
    <hyperlink display="ГАПОУ СО Талицкий лесотехнический колледж им. Н.И. Кузнецова (Тугулымский филиал)" location="80!A1" ref="A21"/>
    <hyperlink display="ГАПОУ СО Талицкий лесотехнический колледж им. Н.И. Кузнецова (Тугулымский филиал)" location="80!A1" ref="A22"/>
    <hyperlink display="ГАПОУ СО Талицкий лесотехнический колледж им. Н.И. Кузнецова (Тугулымский филиал)" location="80!A1" ref="A23"/>
    <hyperlink display="ГАПОУ СО Талицкий лесотехнический колледж им. Н.И. Кузнецова (Тугулымский филиал)" location="80!A1" ref="A24"/>
    <hyperlink display="ГАПОУ СО Талицкий лесотехнический колледж им. Н.И. Кузнецова (Тугулымский филиал)" location="80!A1" ref="A25"/>
    <hyperlink display="ГАПОУ СО Талицкий лесотехнический колледж им. Н.И. Кузнецова (Тугулымский филиал)" location="80!A1" ref="A26"/>
    <hyperlink display="ГАПОУ СО Талицкий лесотехнический колледж им. Н.И. Кузнецова (Тугулымский филиал)" location="80!A1" ref="A27"/>
    <hyperlink display="ГАПОУ СО Талицкий лесотехнический колледж им. Н.И. Кузнецова (Тугулымский филиал)" location="80!A1" ref="A28"/>
    <hyperlink display="ГАПОУ СО Талицкий лесотехнический колледж им. Н.И. Кузнецова (Тугулымский филиал)" location="80!A1" ref="A29"/>
    <hyperlink display="ГАПОУ СО Талицкий лесотехнический колледж им. Н.И. Кузнецова (Тугулымский филиал)" location="80!A1" ref="A30"/>
  </hyperlinks>
  <printOptions/>
  <pageMargins bottom="0.75" footer="0.0" header="0.0" left="0.7" right="0.7" top="0.75"/>
  <pageSetup paperSize="9"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89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89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270</v>
      </c>
      <c r="H10" s="44">
        <f t="shared" si="2"/>
        <v>220</v>
      </c>
      <c r="I10" s="44">
        <f t="shared" si="2"/>
        <v>220</v>
      </c>
      <c r="J10" s="44">
        <f t="shared" si="2"/>
        <v>183</v>
      </c>
      <c r="K10" s="44">
        <f t="shared" si="2"/>
        <v>0</v>
      </c>
      <c r="L10" s="44">
        <f t="shared" si="2"/>
        <v>0</v>
      </c>
      <c r="M10" s="44">
        <f t="shared" si="2"/>
        <v>22</v>
      </c>
      <c r="N10" s="44">
        <f t="shared" si="2"/>
        <v>28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89</v>
      </c>
      <c r="B11" s="48" t="s">
        <v>185</v>
      </c>
      <c r="C11" s="48" t="s">
        <v>186</v>
      </c>
      <c r="D11" s="48" t="s">
        <v>378</v>
      </c>
      <c r="E11" s="49" t="s">
        <v>149</v>
      </c>
      <c r="F11" s="50" t="s">
        <v>188</v>
      </c>
      <c r="G11" s="51">
        <v>39.0</v>
      </c>
      <c r="H11" s="52">
        <v>32.0</v>
      </c>
      <c r="I11" s="52">
        <v>32.0</v>
      </c>
      <c r="J11" s="52">
        <v>20.0</v>
      </c>
      <c r="K11" s="52">
        <v>0.0</v>
      </c>
      <c r="L11" s="52">
        <v>0.0</v>
      </c>
      <c r="M11" s="52">
        <v>3.0</v>
      </c>
      <c r="N11" s="52">
        <v>4.0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4">IF(AH11="проверка пройдена",1,2)</f>
        <v>1</v>
      </c>
    </row>
    <row r="12" ht="14.25" customHeight="1">
      <c r="A12" s="82" t="s">
        <v>89</v>
      </c>
      <c r="B12" s="59" t="s">
        <v>185</v>
      </c>
      <c r="C12" s="59" t="s">
        <v>186</v>
      </c>
      <c r="D12" s="59" t="s">
        <v>378</v>
      </c>
      <c r="E12" s="39" t="s">
        <v>150</v>
      </c>
      <c r="F12" s="60" t="s">
        <v>189</v>
      </c>
      <c r="G12" s="61">
        <v>1.0</v>
      </c>
      <c r="H12" s="83">
        <v>1.0</v>
      </c>
      <c r="I12" s="83">
        <v>1.0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89</v>
      </c>
      <c r="B13" s="59" t="s">
        <v>185</v>
      </c>
      <c r="C13" s="59" t="s">
        <v>186</v>
      </c>
      <c r="D13" s="59" t="s">
        <v>378</v>
      </c>
      <c r="E13" s="39" t="s">
        <v>151</v>
      </c>
      <c r="F13" s="60" t="s">
        <v>190</v>
      </c>
      <c r="G13" s="61">
        <v>1.0</v>
      </c>
      <c r="H13" s="83">
        <v>1.0</v>
      </c>
      <c r="I13" s="83">
        <v>1.0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89</v>
      </c>
      <c r="B14" s="59" t="s">
        <v>185</v>
      </c>
      <c r="C14" s="59" t="s">
        <v>186</v>
      </c>
      <c r="D14" s="59" t="s">
        <v>378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89</v>
      </c>
      <c r="B15" s="67" t="s">
        <v>185</v>
      </c>
      <c r="C15" s="67" t="s">
        <v>186</v>
      </c>
      <c r="D15" s="67" t="s">
        <v>378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89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161.0</v>
      </c>
      <c r="H16" s="52">
        <v>131.0</v>
      </c>
      <c r="I16" s="52">
        <v>131.0</v>
      </c>
      <c r="J16" s="52">
        <v>120.0</v>
      </c>
      <c r="K16" s="52">
        <v>0.0</v>
      </c>
      <c r="L16" s="52">
        <v>0.0</v>
      </c>
      <c r="M16" s="52">
        <v>13.0</v>
      </c>
      <c r="N16" s="52">
        <v>17.0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89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3.0</v>
      </c>
      <c r="H17" s="83">
        <v>3.0</v>
      </c>
      <c r="I17" s="83">
        <v>3.0</v>
      </c>
      <c r="J17" s="83">
        <v>3.0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89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3.0</v>
      </c>
      <c r="H18" s="83">
        <v>3.0</v>
      </c>
      <c r="I18" s="83">
        <v>3.0</v>
      </c>
      <c r="J18" s="83">
        <v>3.0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89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89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12.0</v>
      </c>
      <c r="H20" s="87">
        <v>12.0</v>
      </c>
      <c r="I20" s="87">
        <v>12.0</v>
      </c>
      <c r="J20" s="87">
        <v>12.0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89</v>
      </c>
      <c r="B21" s="48" t="s">
        <v>185</v>
      </c>
      <c r="C21" s="48" t="s">
        <v>186</v>
      </c>
      <c r="D21" s="48" t="s">
        <v>230</v>
      </c>
      <c r="E21" s="49" t="s">
        <v>149</v>
      </c>
      <c r="F21" s="50" t="s">
        <v>194</v>
      </c>
      <c r="G21" s="51">
        <v>34.0</v>
      </c>
      <c r="H21" s="52">
        <v>27.0</v>
      </c>
      <c r="I21" s="52">
        <v>27.0</v>
      </c>
      <c r="J21" s="52">
        <v>19.0</v>
      </c>
      <c r="K21" s="52">
        <v>0.0</v>
      </c>
      <c r="L21" s="52">
        <v>0.0</v>
      </c>
      <c r="M21" s="52">
        <v>4.0</v>
      </c>
      <c r="N21" s="52">
        <v>3.0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89</v>
      </c>
      <c r="B22" s="59" t="s">
        <v>185</v>
      </c>
      <c r="C22" s="59" t="s">
        <v>186</v>
      </c>
      <c r="D22" s="59" t="s">
        <v>230</v>
      </c>
      <c r="E22" s="39" t="s">
        <v>150</v>
      </c>
      <c r="F22" s="60" t="s">
        <v>195</v>
      </c>
      <c r="G22" s="61">
        <v>3.0</v>
      </c>
      <c r="H22" s="83">
        <v>3.0</v>
      </c>
      <c r="I22" s="83">
        <v>3.0</v>
      </c>
      <c r="J22" s="83">
        <v>3.0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89</v>
      </c>
      <c r="B23" s="59" t="s">
        <v>185</v>
      </c>
      <c r="C23" s="59" t="s">
        <v>186</v>
      </c>
      <c r="D23" s="59" t="s">
        <v>230</v>
      </c>
      <c r="E23" s="39" t="s">
        <v>151</v>
      </c>
      <c r="F23" s="60" t="s">
        <v>196</v>
      </c>
      <c r="G23" s="61">
        <v>3.0</v>
      </c>
      <c r="H23" s="83">
        <v>3.0</v>
      </c>
      <c r="I23" s="83">
        <v>3.0</v>
      </c>
      <c r="J23" s="83">
        <v>3.0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89</v>
      </c>
      <c r="B24" s="59" t="s">
        <v>185</v>
      </c>
      <c r="C24" s="59" t="s">
        <v>186</v>
      </c>
      <c r="D24" s="59" t="s">
        <v>230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89</v>
      </c>
      <c r="B25" s="67" t="s">
        <v>185</v>
      </c>
      <c r="C25" s="67" t="s">
        <v>186</v>
      </c>
      <c r="D25" s="67" t="s">
        <v>230</v>
      </c>
      <c r="E25" s="68" t="s">
        <v>153</v>
      </c>
      <c r="F25" s="69" t="s">
        <v>192</v>
      </c>
      <c r="G25" s="70">
        <v>5.0</v>
      </c>
      <c r="H25" s="87">
        <v>5.0</v>
      </c>
      <c r="I25" s="87">
        <v>5.0</v>
      </c>
      <c r="J25" s="87">
        <v>5.0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89</v>
      </c>
      <c r="B26" s="48" t="s">
        <v>185</v>
      </c>
      <c r="C26" s="48" t="s">
        <v>186</v>
      </c>
      <c r="D26" s="48" t="s">
        <v>226</v>
      </c>
      <c r="E26" s="49" t="s">
        <v>149</v>
      </c>
      <c r="F26" s="50" t="s">
        <v>194</v>
      </c>
      <c r="G26" s="51">
        <v>17.0</v>
      </c>
      <c r="H26" s="52">
        <v>15.0</v>
      </c>
      <c r="I26" s="52">
        <v>15.0</v>
      </c>
      <c r="J26" s="52">
        <v>12.0</v>
      </c>
      <c r="K26" s="52">
        <v>0.0</v>
      </c>
      <c r="L26" s="52">
        <v>0.0</v>
      </c>
      <c r="M26" s="52">
        <v>1.0</v>
      </c>
      <c r="N26" s="52">
        <v>1.0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89</v>
      </c>
      <c r="B27" s="59" t="s">
        <v>185</v>
      </c>
      <c r="C27" s="59" t="s">
        <v>186</v>
      </c>
      <c r="D27" s="59" t="s">
        <v>226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62"/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89</v>
      </c>
      <c r="B28" s="59" t="s">
        <v>185</v>
      </c>
      <c r="C28" s="59" t="s">
        <v>186</v>
      </c>
      <c r="D28" s="59" t="s">
        <v>226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89</v>
      </c>
      <c r="B29" s="59" t="s">
        <v>185</v>
      </c>
      <c r="C29" s="59" t="s">
        <v>186</v>
      </c>
      <c r="D29" s="59" t="s">
        <v>226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89</v>
      </c>
      <c r="B30" s="67" t="s">
        <v>185</v>
      </c>
      <c r="C30" s="67" t="s">
        <v>186</v>
      </c>
      <c r="D30" s="67" t="s">
        <v>226</v>
      </c>
      <c r="E30" s="68" t="s">
        <v>153</v>
      </c>
      <c r="F30" s="69" t="s">
        <v>192</v>
      </c>
      <c r="G30" s="70">
        <v>1.0</v>
      </c>
      <c r="H30" s="87">
        <v>1.0</v>
      </c>
      <c r="I30" s="87">
        <v>1.0</v>
      </c>
      <c r="J30" s="87">
        <v>1.0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89</v>
      </c>
      <c r="B31" s="48" t="s">
        <v>185</v>
      </c>
      <c r="C31" s="48" t="s">
        <v>186</v>
      </c>
      <c r="D31" s="48" t="s">
        <v>316</v>
      </c>
      <c r="E31" s="49" t="s">
        <v>149</v>
      </c>
      <c r="F31" s="50" t="s">
        <v>194</v>
      </c>
      <c r="G31" s="51">
        <v>19.0</v>
      </c>
      <c r="H31" s="52">
        <v>15.0</v>
      </c>
      <c r="I31" s="52">
        <v>15.0</v>
      </c>
      <c r="J31" s="52">
        <v>12.0</v>
      </c>
      <c r="K31" s="52">
        <v>0.0</v>
      </c>
      <c r="L31" s="52">
        <v>0.0</v>
      </c>
      <c r="M31" s="52">
        <v>1.0</v>
      </c>
      <c r="N31" s="52">
        <v>3.0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89</v>
      </c>
      <c r="B32" s="59" t="s">
        <v>185</v>
      </c>
      <c r="C32" s="59" t="s">
        <v>186</v>
      </c>
      <c r="D32" s="59" t="s">
        <v>316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89</v>
      </c>
      <c r="B33" s="59" t="s">
        <v>185</v>
      </c>
      <c r="C33" s="59" t="s">
        <v>186</v>
      </c>
      <c r="D33" s="59" t="s">
        <v>316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89</v>
      </c>
      <c r="B34" s="59" t="s">
        <v>185</v>
      </c>
      <c r="C34" s="59" t="s">
        <v>186</v>
      </c>
      <c r="D34" s="59" t="s">
        <v>316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89</v>
      </c>
      <c r="B35" s="67" t="s">
        <v>185</v>
      </c>
      <c r="C35" s="67" t="s">
        <v>186</v>
      </c>
      <c r="D35" s="67" t="s">
        <v>316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Техникум индустрии питания и услуг Кулинар" location="81!A1" ref="A3"/>
    <hyperlink display="ГАПОУ СО Техникум индустрии питания и услуг Кулинар" location="81!A1" ref="A10"/>
    <hyperlink display="ГАПОУ СО Техникум индустрии питания и услуг Кулинар" location="81!A1" ref="A11"/>
    <hyperlink display="ГАПОУ СО Техникум индустрии питания и услуг Кулинар" location="81!A1" ref="A12"/>
    <hyperlink display="ГАПОУ СО Техникум индустрии питания и услуг Кулинар" location="81!A1" ref="A13"/>
    <hyperlink display="ГАПОУ СО Техникум индустрии питания и услуг Кулинар" location="81!A1" ref="A14"/>
    <hyperlink display="ГАПОУ СО Техникум индустрии питания и услуг Кулинар" location="81!A1" ref="A15"/>
    <hyperlink display="ГАПОУ СО Техникум индустрии питания и услуг Кулинар" location="81!A1" ref="A16"/>
    <hyperlink display="ГАПОУ СО Техникум индустрии питания и услуг Кулинар" location="81!A1" ref="A17"/>
    <hyperlink display="ГАПОУ СО Техникум индустрии питания и услуг Кулинар" location="81!A1" ref="A18"/>
    <hyperlink display="ГАПОУ СО Техникум индустрии питания и услуг Кулинар" location="81!A1" ref="A19"/>
    <hyperlink display="ГАПОУ СО Техникум индустрии питания и услуг Кулинар" location="81!A1" ref="A20"/>
    <hyperlink display="ГАПОУ СО Техникум индустрии питания и услуг Кулинар" location="81!A1" ref="A21"/>
    <hyperlink display="ГАПОУ СО Техникум индустрии питания и услуг Кулинар" location="81!A1" ref="A22"/>
    <hyperlink display="ГАПОУ СО Техникум индустрии питания и услуг Кулинар" location="81!A1" ref="A23"/>
    <hyperlink display="ГАПОУ СО Техникум индустрии питания и услуг Кулинар" location="81!A1" ref="A24"/>
    <hyperlink display="ГАПОУ СО Техникум индустрии питания и услуг Кулинар" location="81!A1" ref="A25"/>
    <hyperlink display="ГАПОУ СО Техникум индустрии питания и услуг Кулинар" location="81!A1" ref="A26"/>
    <hyperlink display="ГАПОУ СО Техникум индустрии питания и услуг Кулинар" location="81!A1" ref="A27"/>
    <hyperlink display="ГАПОУ СО Техникум индустрии питания и услуг Кулинар" location="81!A1" ref="A28"/>
    <hyperlink display="ГАПОУ СО Техникум индустрии питания и услуг Кулинар" location="81!A1" ref="A29"/>
    <hyperlink display="ГАПОУ СО Техникум индустрии питания и услуг Кулинар" location="81!A1" ref="A30"/>
    <hyperlink display="ГАПОУ СО Техникум индустрии питания и услуг Кулинар" location="81!A1" ref="A31"/>
    <hyperlink display="ГАПОУ СО Техникум индустрии питания и услуг Кулинар" location="81!A1" ref="A32"/>
    <hyperlink display="ГАПОУ СО Техникум индустрии питания и услуг Кулинар" location="81!A1" ref="A33"/>
    <hyperlink display="ГАПОУ СО Техникум индустрии питания и услуг Кулинар" location="81!A1" ref="A34"/>
    <hyperlink display="ГАПОУ СО Техникум индустрии питания и услуг Кулинар" location="81!A1" ref="A35"/>
  </hyperlinks>
  <printOptions/>
  <pageMargins bottom="0.75" footer="0.0" header="0.0" left="0.7" right="0.7" top="0.75"/>
  <pageSetup paperSize="9"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0.13"/>
    <col customWidth="1" min="11" max="11" width="0.38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72.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163" t="s">
        <v>379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112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COUNTIF(AI11:AI40,"2")</f>
        <v>8</v>
      </c>
    </row>
    <row r="11" ht="14.25" customHeight="1">
      <c r="A11" s="79" t="s">
        <v>90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51">
        <v>22.0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0" si="4">IF(AH11="проверка пройдена",1,2)</f>
        <v>2</v>
      </c>
    </row>
    <row r="12" ht="14.25" customHeight="1">
      <c r="A12" s="82" t="s">
        <v>90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1.0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2" s="57">
        <f t="shared" si="4"/>
        <v>2</v>
      </c>
    </row>
    <row r="13" ht="14.25" customHeight="1">
      <c r="A13" s="82" t="s">
        <v>90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1.0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3" s="57">
        <f t="shared" si="4"/>
        <v>2</v>
      </c>
    </row>
    <row r="14" ht="14.25" customHeight="1">
      <c r="A14" s="82" t="s">
        <v>90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90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90</v>
      </c>
      <c r="B16" s="48" t="s">
        <v>185</v>
      </c>
      <c r="C16" s="48" t="s">
        <v>186</v>
      </c>
      <c r="D16" s="48" t="s">
        <v>380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90</v>
      </c>
      <c r="B17" s="59" t="s">
        <v>185</v>
      </c>
      <c r="C17" s="59" t="s">
        <v>186</v>
      </c>
      <c r="D17" s="59" t="s">
        <v>380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90</v>
      </c>
      <c r="B18" s="59" t="s">
        <v>185</v>
      </c>
      <c r="C18" s="59" t="s">
        <v>186</v>
      </c>
      <c r="D18" s="59" t="s">
        <v>380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90</v>
      </c>
      <c r="B19" s="59" t="s">
        <v>185</v>
      </c>
      <c r="C19" s="59" t="s">
        <v>186</v>
      </c>
      <c r="D19" s="59" t="s">
        <v>380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90</v>
      </c>
      <c r="B20" s="67" t="s">
        <v>185</v>
      </c>
      <c r="C20" s="67" t="s">
        <v>186</v>
      </c>
      <c r="D20" s="67" t="s">
        <v>380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90</v>
      </c>
      <c r="B21" s="48" t="s">
        <v>185</v>
      </c>
      <c r="C21" s="48" t="s">
        <v>186</v>
      </c>
      <c r="D21" s="48" t="s">
        <v>213</v>
      </c>
      <c r="E21" s="49" t="s">
        <v>149</v>
      </c>
      <c r="F21" s="50" t="s">
        <v>194</v>
      </c>
      <c r="G21" s="51">
        <v>21.0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90</v>
      </c>
      <c r="B22" s="59" t="s">
        <v>185</v>
      </c>
      <c r="C22" s="59" t="s">
        <v>186</v>
      </c>
      <c r="D22" s="59" t="s">
        <v>213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90</v>
      </c>
      <c r="B23" s="59" t="s">
        <v>185</v>
      </c>
      <c r="C23" s="59" t="s">
        <v>186</v>
      </c>
      <c r="D23" s="59" t="s">
        <v>213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90</v>
      </c>
      <c r="B24" s="59" t="s">
        <v>185</v>
      </c>
      <c r="C24" s="59" t="s">
        <v>186</v>
      </c>
      <c r="D24" s="59" t="s">
        <v>213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90</v>
      </c>
      <c r="B25" s="67" t="s">
        <v>185</v>
      </c>
      <c r="C25" s="67" t="s">
        <v>186</v>
      </c>
      <c r="D25" s="67" t="s">
        <v>213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90</v>
      </c>
      <c r="B26" s="48" t="s">
        <v>185</v>
      </c>
      <c r="C26" s="48" t="s">
        <v>186</v>
      </c>
      <c r="D26" s="48" t="s">
        <v>199</v>
      </c>
      <c r="E26" s="49" t="s">
        <v>149</v>
      </c>
      <c r="F26" s="50" t="s">
        <v>194</v>
      </c>
      <c r="G26" s="51">
        <v>11.0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90</v>
      </c>
      <c r="B27" s="59" t="s">
        <v>185</v>
      </c>
      <c r="C27" s="59" t="s">
        <v>186</v>
      </c>
      <c r="D27" s="59" t="s">
        <v>199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90</v>
      </c>
      <c r="B28" s="59" t="s">
        <v>185</v>
      </c>
      <c r="C28" s="59" t="s">
        <v>186</v>
      </c>
      <c r="D28" s="59" t="s">
        <v>199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90</v>
      </c>
      <c r="B29" s="59" t="s">
        <v>185</v>
      </c>
      <c r="C29" s="59" t="s">
        <v>186</v>
      </c>
      <c r="D29" s="59" t="s">
        <v>199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90</v>
      </c>
      <c r="B30" s="67" t="s">
        <v>185</v>
      </c>
      <c r="C30" s="67" t="s">
        <v>186</v>
      </c>
      <c r="D30" s="67" t="s">
        <v>199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90</v>
      </c>
      <c r="B31" s="48" t="s">
        <v>185</v>
      </c>
      <c r="C31" s="48" t="s">
        <v>186</v>
      </c>
      <c r="D31" s="48" t="s">
        <v>201</v>
      </c>
      <c r="E31" s="49" t="s">
        <v>149</v>
      </c>
      <c r="F31" s="50" t="s">
        <v>194</v>
      </c>
      <c r="G31" s="51">
        <v>15.0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90</v>
      </c>
      <c r="B32" s="59" t="s">
        <v>185</v>
      </c>
      <c r="C32" s="59" t="s">
        <v>186</v>
      </c>
      <c r="D32" s="59" t="s">
        <v>201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90</v>
      </c>
      <c r="B33" s="59" t="s">
        <v>185</v>
      </c>
      <c r="C33" s="59" t="s">
        <v>186</v>
      </c>
      <c r="D33" s="59" t="s">
        <v>201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90</v>
      </c>
      <c r="B34" s="59" t="s">
        <v>185</v>
      </c>
      <c r="C34" s="59" t="s">
        <v>186</v>
      </c>
      <c r="D34" s="59" t="s">
        <v>201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90</v>
      </c>
      <c r="B35" s="67" t="s">
        <v>185</v>
      </c>
      <c r="C35" s="67" t="s">
        <v>186</v>
      </c>
      <c r="D35" s="67" t="s">
        <v>201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90</v>
      </c>
      <c r="B36" s="48" t="s">
        <v>185</v>
      </c>
      <c r="C36" s="48" t="s">
        <v>186</v>
      </c>
      <c r="D36" s="48" t="s">
        <v>280</v>
      </c>
      <c r="E36" s="49" t="s">
        <v>149</v>
      </c>
      <c r="F36" s="50" t="s">
        <v>194</v>
      </c>
      <c r="G36" s="51">
        <v>21.0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90</v>
      </c>
      <c r="B37" s="59" t="s">
        <v>185</v>
      </c>
      <c r="C37" s="59" t="s">
        <v>186</v>
      </c>
      <c r="D37" s="59" t="s">
        <v>280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90</v>
      </c>
      <c r="B38" s="59" t="s">
        <v>185</v>
      </c>
      <c r="C38" s="59" t="s">
        <v>186</v>
      </c>
      <c r="D38" s="59" t="s">
        <v>280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90</v>
      </c>
      <c r="B39" s="59" t="s">
        <v>185</v>
      </c>
      <c r="C39" s="59" t="s">
        <v>186</v>
      </c>
      <c r="D39" s="59" t="s">
        <v>280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90</v>
      </c>
      <c r="B40" s="67" t="s">
        <v>185</v>
      </c>
      <c r="C40" s="67" t="s">
        <v>186</v>
      </c>
      <c r="D40" s="67" t="s">
        <v>280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Туринский многопрофильный техникум" location="82!A1" ref="A3"/>
    <hyperlink display="ГАПОУ СО Туринский многопрофильный техникум" location="82!A1" ref="A10"/>
    <hyperlink display="ГАПОУ СО Туринский многопрофильный техникум" location="82!A1" ref="A11"/>
    <hyperlink display="ГАПОУ СО Туринский многопрофильный техникум" location="82!A1" ref="A12"/>
    <hyperlink display="ГАПОУ СО Туринский многопрофильный техникум" location="82!A1" ref="A13"/>
    <hyperlink display="ГАПОУ СО Туринский многопрофильный техникум" location="82!A1" ref="A14"/>
    <hyperlink display="ГАПОУ СО Туринский многопрофильный техникум" location="82!A1" ref="A15"/>
    <hyperlink display="ГАПОУ СО Туринский многопрофильный техникум" location="82!A1" ref="A16"/>
    <hyperlink display="ГАПОУ СО Туринский многопрофильный техникум" location="82!A1" ref="A17"/>
    <hyperlink display="ГАПОУ СО Туринский многопрофильный техникум" location="82!A1" ref="A18"/>
    <hyperlink display="ГАПОУ СО Туринский многопрофильный техникум" location="82!A1" ref="A19"/>
    <hyperlink display="ГАПОУ СО Туринский многопрофильный техникум" location="82!A1" ref="A20"/>
    <hyperlink display="ГАПОУ СО Туринский многопрофильный техникум" location="82!A1" ref="A21"/>
    <hyperlink display="ГАПОУ СО Туринский многопрофильный техникум" location="82!A1" ref="A22"/>
    <hyperlink display="ГАПОУ СО Туринский многопрофильный техникум" location="82!A1" ref="A23"/>
    <hyperlink display="ГАПОУ СО Туринский многопрофильный техникум" location="82!A1" ref="A24"/>
    <hyperlink display="ГАПОУ СО Туринский многопрофильный техникум" location="82!A1" ref="A25"/>
    <hyperlink display="ГАПОУ СО Туринский многопрофильный техникум" location="82!A1" ref="A26"/>
    <hyperlink display="ГАПОУ СО Туринский многопрофильный техникум" location="82!A1" ref="A27"/>
    <hyperlink display="ГАПОУ СО Туринский многопрофильный техникум" location="82!A1" ref="A28"/>
    <hyperlink display="ГАПОУ СО Туринский многопрофильный техникум" location="82!A1" ref="A29"/>
    <hyperlink display="ГАПОУ СО Туринский многопрофильный техникум" location="82!A1" ref="A30"/>
    <hyperlink display="ГАПОУ СО Туринский многопрофильный техникум" location="82!A1" ref="A31"/>
    <hyperlink display="ГАПОУ СО Туринский многопрофильный техникум" location="82!A1" ref="A32"/>
    <hyperlink display="ГАПОУ СО Туринский многопрофильный техникум" location="82!A1" ref="A33"/>
    <hyperlink display="ГАПОУ СО Туринский многопрофильный техникум" location="82!A1" ref="A34"/>
    <hyperlink display="ГАПОУ СО Туринский многопрофильный техникум" location="82!A1" ref="A35"/>
    <hyperlink display="ГАПОУ СО Туринский многопрофильный техникум" location="82!A1" ref="A36"/>
    <hyperlink display="ГАПОУ СО Туринский многопрофильный техникум" location="82!A1" ref="A37"/>
    <hyperlink display="ГАПОУ СО Туринский многопрофильный техникум" location="82!A1" ref="A38"/>
    <hyperlink display="ГАПОУ СО Туринский многопрофильный техникум" location="82!A1" ref="A39"/>
    <hyperlink display="ГАПОУ СО Туринский многопрофильный техникум" location="82!A1" ref="A40"/>
  </hyperlinks>
  <printOptions/>
  <pageMargins bottom="0.75" footer="0.0" header="0.0" left="0.7" right="0.7" top="0.75"/>
  <pageSetup paperSize="9" orientation="portrait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SUM(G11,G16,G21,G26,G31,G36,G41,G46,G51,G56,G61,G66,G71,G76,G81,G86,G91,G96,G104,G112,G120,G128)</f>
        <v>845</v>
      </c>
      <c r="H10" s="44">
        <f t="shared" si="2"/>
        <v>723</v>
      </c>
      <c r="I10" s="44">
        <f t="shared" si="2"/>
        <v>653</v>
      </c>
      <c r="J10" s="44">
        <f t="shared" si="2"/>
        <v>0</v>
      </c>
      <c r="K10" s="44">
        <f t="shared" si="2"/>
        <v>32</v>
      </c>
      <c r="L10" s="44">
        <f t="shared" si="2"/>
        <v>32</v>
      </c>
      <c r="M10" s="44">
        <f t="shared" si="2"/>
        <v>25</v>
      </c>
      <c r="N10" s="44">
        <f t="shared" si="2"/>
        <v>28</v>
      </c>
      <c r="O10" s="44">
        <f t="shared" si="2"/>
        <v>0</v>
      </c>
      <c r="P10" s="44">
        <f t="shared" si="2"/>
        <v>5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COUNTIF(AI11:AI135,"2")</f>
        <v>0</v>
      </c>
    </row>
    <row r="11" ht="14.25" customHeight="1">
      <c r="A11" s="79" t="s">
        <v>92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24.0</v>
      </c>
      <c r="H11" s="52">
        <v>19.0</v>
      </c>
      <c r="I11" s="52">
        <v>17.0</v>
      </c>
      <c r="J11" s="52">
        <v>0.0</v>
      </c>
      <c r="K11" s="52">
        <v>0.0</v>
      </c>
      <c r="L11" s="52">
        <v>2.0</v>
      </c>
      <c r="M11" s="52">
        <v>0.0</v>
      </c>
      <c r="N11" s="52">
        <v>3.0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1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135" si="4">IF(AH11="проверка пройдена",1,2)</f>
        <v>1</v>
      </c>
    </row>
    <row r="12" ht="14.25" customHeight="1">
      <c r="A12" s="82" t="s">
        <v>92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3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92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3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92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3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92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7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92</v>
      </c>
      <c r="B16" s="48" t="s">
        <v>185</v>
      </c>
      <c r="C16" s="48" t="s">
        <v>186</v>
      </c>
      <c r="D16" s="48" t="s">
        <v>381</v>
      </c>
      <c r="E16" s="49" t="s">
        <v>149</v>
      </c>
      <c r="F16" s="50" t="s">
        <v>194</v>
      </c>
      <c r="G16" s="51">
        <v>19.0</v>
      </c>
      <c r="H16" s="52">
        <v>19.0</v>
      </c>
      <c r="I16" s="52">
        <v>19.0</v>
      </c>
      <c r="J16" s="52">
        <v>0.0</v>
      </c>
      <c r="K16" s="52">
        <v>0.0</v>
      </c>
      <c r="L16" s="52">
        <v>0.0</v>
      </c>
      <c r="M16" s="52">
        <v>0.0</v>
      </c>
      <c r="N16" s="52">
        <v>0.0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92</v>
      </c>
      <c r="B17" s="59" t="s">
        <v>185</v>
      </c>
      <c r="C17" s="59" t="s">
        <v>186</v>
      </c>
      <c r="D17" s="59" t="s">
        <v>381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1">
        <v>0.0</v>
      </c>
      <c r="AB17" s="81">
        <v>0.0</v>
      </c>
      <c r="AC17" s="81">
        <v>0.0</v>
      </c>
      <c r="AD17" s="81">
        <v>0.0</v>
      </c>
      <c r="AE17" s="81">
        <v>0.0</v>
      </c>
      <c r="AF17" s="81">
        <v>0.0</v>
      </c>
      <c r="AG17" s="81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92</v>
      </c>
      <c r="B18" s="59" t="s">
        <v>185</v>
      </c>
      <c r="C18" s="59" t="s">
        <v>186</v>
      </c>
      <c r="D18" s="59" t="s">
        <v>381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1">
        <v>0.0</v>
      </c>
      <c r="AB18" s="81">
        <v>0.0</v>
      </c>
      <c r="AC18" s="81">
        <v>0.0</v>
      </c>
      <c r="AD18" s="81">
        <v>0.0</v>
      </c>
      <c r="AE18" s="81">
        <v>0.0</v>
      </c>
      <c r="AF18" s="81">
        <v>0.0</v>
      </c>
      <c r="AG18" s="81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92</v>
      </c>
      <c r="B19" s="59" t="s">
        <v>185</v>
      </c>
      <c r="C19" s="59" t="s">
        <v>186</v>
      </c>
      <c r="D19" s="59" t="s">
        <v>381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1">
        <v>0.0</v>
      </c>
      <c r="AB19" s="81">
        <v>0.0</v>
      </c>
      <c r="AC19" s="81">
        <v>0.0</v>
      </c>
      <c r="AD19" s="81">
        <v>0.0</v>
      </c>
      <c r="AE19" s="81">
        <v>0.0</v>
      </c>
      <c r="AF19" s="81">
        <v>0.0</v>
      </c>
      <c r="AG19" s="81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92</v>
      </c>
      <c r="B20" s="67" t="s">
        <v>185</v>
      </c>
      <c r="C20" s="67" t="s">
        <v>186</v>
      </c>
      <c r="D20" s="67" t="s">
        <v>381</v>
      </c>
      <c r="E20" s="68" t="s">
        <v>153</v>
      </c>
      <c r="F20" s="69" t="s">
        <v>192</v>
      </c>
      <c r="G20" s="70">
        <v>0.0</v>
      </c>
      <c r="H20" s="83">
        <v>0.0</v>
      </c>
      <c r="I20" s="83">
        <v>0.0</v>
      </c>
      <c r="J20" s="83">
        <v>0.0</v>
      </c>
      <c r="K20" s="83">
        <v>0.0</v>
      </c>
      <c r="L20" s="83">
        <v>0.0</v>
      </c>
      <c r="M20" s="83">
        <v>0.0</v>
      </c>
      <c r="N20" s="83">
        <v>0.0</v>
      </c>
      <c r="O20" s="83">
        <v>0.0</v>
      </c>
      <c r="P20" s="84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1">
        <v>0.0</v>
      </c>
      <c r="AB20" s="81">
        <v>0.0</v>
      </c>
      <c r="AC20" s="81">
        <v>0.0</v>
      </c>
      <c r="AD20" s="81">
        <v>0.0</v>
      </c>
      <c r="AE20" s="81">
        <v>0.0</v>
      </c>
      <c r="AF20" s="81">
        <v>0.0</v>
      </c>
      <c r="AG20" s="81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92</v>
      </c>
      <c r="B21" s="48" t="s">
        <v>185</v>
      </c>
      <c r="C21" s="48" t="s">
        <v>186</v>
      </c>
      <c r="D21" s="48" t="s">
        <v>198</v>
      </c>
      <c r="E21" s="49" t="s">
        <v>149</v>
      </c>
      <c r="F21" s="50" t="s">
        <v>194</v>
      </c>
      <c r="G21" s="51">
        <v>26.0</v>
      </c>
      <c r="H21" s="52">
        <v>26.0</v>
      </c>
      <c r="I21" s="52">
        <v>21.0</v>
      </c>
      <c r="J21" s="52">
        <v>0.0</v>
      </c>
      <c r="K21" s="52">
        <v>0.0</v>
      </c>
      <c r="L21" s="52">
        <v>0.0</v>
      </c>
      <c r="M21" s="52">
        <v>0.0</v>
      </c>
      <c r="N21" s="52">
        <v>0.0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92</v>
      </c>
      <c r="B22" s="59" t="s">
        <v>185</v>
      </c>
      <c r="C22" s="59" t="s">
        <v>186</v>
      </c>
      <c r="D22" s="59" t="s">
        <v>198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3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92</v>
      </c>
      <c r="B23" s="59" t="s">
        <v>185</v>
      </c>
      <c r="C23" s="59" t="s">
        <v>186</v>
      </c>
      <c r="D23" s="59" t="s">
        <v>198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3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92</v>
      </c>
      <c r="B24" s="59" t="s">
        <v>185</v>
      </c>
      <c r="C24" s="59" t="s">
        <v>186</v>
      </c>
      <c r="D24" s="59" t="s">
        <v>198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3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92</v>
      </c>
      <c r="B25" s="67" t="s">
        <v>185</v>
      </c>
      <c r="C25" s="67" t="s">
        <v>186</v>
      </c>
      <c r="D25" s="67" t="s">
        <v>198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7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92</v>
      </c>
      <c r="B26" s="48" t="s">
        <v>185</v>
      </c>
      <c r="C26" s="48" t="s">
        <v>186</v>
      </c>
      <c r="D26" s="48" t="s">
        <v>382</v>
      </c>
      <c r="E26" s="49" t="s">
        <v>149</v>
      </c>
      <c r="F26" s="50" t="s">
        <v>194</v>
      </c>
      <c r="G26" s="51">
        <v>28.0</v>
      </c>
      <c r="H26" s="52">
        <v>28.0</v>
      </c>
      <c r="I26" s="52">
        <v>24.0</v>
      </c>
      <c r="J26" s="52">
        <v>0.0</v>
      </c>
      <c r="K26" s="52">
        <v>0.0</v>
      </c>
      <c r="L26" s="52">
        <v>0.0</v>
      </c>
      <c r="M26" s="52">
        <v>0.0</v>
      </c>
      <c r="N26" s="52">
        <v>0.0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92</v>
      </c>
      <c r="B27" s="59" t="s">
        <v>185</v>
      </c>
      <c r="C27" s="59" t="s">
        <v>186</v>
      </c>
      <c r="D27" s="59" t="s">
        <v>382</v>
      </c>
      <c r="E27" s="39" t="s">
        <v>150</v>
      </c>
      <c r="F27" s="60" t="s">
        <v>195</v>
      </c>
      <c r="G27" s="61">
        <v>0.0</v>
      </c>
      <c r="H27" s="61">
        <v>0.0</v>
      </c>
      <c r="I27" s="61">
        <v>0.0</v>
      </c>
      <c r="J27" s="61">
        <v>0.0</v>
      </c>
      <c r="K27" s="61">
        <v>0.0</v>
      </c>
      <c r="L27" s="61">
        <v>0.0</v>
      </c>
      <c r="M27" s="61">
        <v>0.0</v>
      </c>
      <c r="N27" s="61">
        <v>0.0</v>
      </c>
      <c r="O27" s="61">
        <v>0.0</v>
      </c>
      <c r="P27" s="61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92</v>
      </c>
      <c r="B28" s="59" t="s">
        <v>185</v>
      </c>
      <c r="C28" s="59" t="s">
        <v>186</v>
      </c>
      <c r="D28" s="59" t="s">
        <v>382</v>
      </c>
      <c r="E28" s="39" t="s">
        <v>151</v>
      </c>
      <c r="F28" s="60" t="s">
        <v>196</v>
      </c>
      <c r="G28" s="61">
        <v>0.0</v>
      </c>
      <c r="H28" s="61">
        <v>0.0</v>
      </c>
      <c r="I28" s="61">
        <v>0.0</v>
      </c>
      <c r="J28" s="61">
        <v>0.0</v>
      </c>
      <c r="K28" s="61">
        <v>0.0</v>
      </c>
      <c r="L28" s="61">
        <v>0.0</v>
      </c>
      <c r="M28" s="61">
        <v>0.0</v>
      </c>
      <c r="N28" s="61">
        <v>0.0</v>
      </c>
      <c r="O28" s="61">
        <v>0.0</v>
      </c>
      <c r="P28" s="61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92</v>
      </c>
      <c r="B29" s="59" t="s">
        <v>185</v>
      </c>
      <c r="C29" s="59" t="s">
        <v>186</v>
      </c>
      <c r="D29" s="59" t="s">
        <v>382</v>
      </c>
      <c r="E29" s="39" t="s">
        <v>152</v>
      </c>
      <c r="F29" s="60" t="s">
        <v>191</v>
      </c>
      <c r="G29" s="61">
        <v>0.0</v>
      </c>
      <c r="H29" s="61">
        <v>0.0</v>
      </c>
      <c r="I29" s="61">
        <v>0.0</v>
      </c>
      <c r="J29" s="61">
        <v>0.0</v>
      </c>
      <c r="K29" s="61">
        <v>0.0</v>
      </c>
      <c r="L29" s="61">
        <v>0.0</v>
      </c>
      <c r="M29" s="61">
        <v>0.0</v>
      </c>
      <c r="N29" s="61">
        <v>0.0</v>
      </c>
      <c r="O29" s="61">
        <v>0.0</v>
      </c>
      <c r="P29" s="61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92</v>
      </c>
      <c r="B30" s="67" t="s">
        <v>185</v>
      </c>
      <c r="C30" s="67" t="s">
        <v>186</v>
      </c>
      <c r="D30" s="67" t="s">
        <v>382</v>
      </c>
      <c r="E30" s="68" t="s">
        <v>153</v>
      </c>
      <c r="F30" s="69" t="s">
        <v>192</v>
      </c>
      <c r="G30" s="70">
        <v>0.0</v>
      </c>
      <c r="H30" s="70">
        <v>0.0</v>
      </c>
      <c r="I30" s="70">
        <v>0.0</v>
      </c>
      <c r="J30" s="70">
        <v>0.0</v>
      </c>
      <c r="K30" s="70">
        <v>0.0</v>
      </c>
      <c r="L30" s="70">
        <v>0.0</v>
      </c>
      <c r="M30" s="70">
        <v>0.0</v>
      </c>
      <c r="N30" s="70">
        <v>0.0</v>
      </c>
      <c r="O30" s="70">
        <v>0.0</v>
      </c>
      <c r="P30" s="70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92</v>
      </c>
      <c r="B31" s="48" t="s">
        <v>185</v>
      </c>
      <c r="C31" s="48" t="s">
        <v>186</v>
      </c>
      <c r="D31" s="48" t="s">
        <v>346</v>
      </c>
      <c r="E31" s="49" t="s">
        <v>149</v>
      </c>
      <c r="F31" s="50" t="s">
        <v>194</v>
      </c>
      <c r="G31" s="51">
        <v>17.0</v>
      </c>
      <c r="H31" s="52">
        <v>17.0</v>
      </c>
      <c r="I31" s="52">
        <v>14.0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92</v>
      </c>
      <c r="B32" s="59" t="s">
        <v>185</v>
      </c>
      <c r="C32" s="59" t="s">
        <v>186</v>
      </c>
      <c r="D32" s="59" t="s">
        <v>346</v>
      </c>
      <c r="E32" s="39" t="s">
        <v>150</v>
      </c>
      <c r="F32" s="60" t="s">
        <v>195</v>
      </c>
      <c r="G32" s="61">
        <v>1.0</v>
      </c>
      <c r="H32" s="83">
        <v>1.0</v>
      </c>
      <c r="I32" s="83">
        <v>1.0</v>
      </c>
      <c r="J32" s="52">
        <v>0.0</v>
      </c>
      <c r="K32" s="52">
        <v>0.0</v>
      </c>
      <c r="L32" s="52">
        <v>0.0</v>
      </c>
      <c r="M32" s="52">
        <v>0.0</v>
      </c>
      <c r="N32" s="52">
        <v>0.0</v>
      </c>
      <c r="O32" s="52">
        <v>0.0</v>
      </c>
      <c r="P32" s="80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1">
        <v>0.0</v>
      </c>
      <c r="AF32" s="81">
        <v>0.0</v>
      </c>
      <c r="AG32" s="81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92</v>
      </c>
      <c r="B33" s="59" t="s">
        <v>185</v>
      </c>
      <c r="C33" s="59" t="s">
        <v>186</v>
      </c>
      <c r="D33" s="59" t="s">
        <v>346</v>
      </c>
      <c r="E33" s="39" t="s">
        <v>151</v>
      </c>
      <c r="F33" s="60" t="s">
        <v>196</v>
      </c>
      <c r="G33" s="61">
        <v>1.0</v>
      </c>
      <c r="H33" s="83">
        <v>1.0</v>
      </c>
      <c r="I33" s="83">
        <v>1.0</v>
      </c>
      <c r="J33" s="52">
        <v>0.0</v>
      </c>
      <c r="K33" s="52">
        <v>0.0</v>
      </c>
      <c r="L33" s="52">
        <v>0.0</v>
      </c>
      <c r="M33" s="52">
        <v>0.0</v>
      </c>
      <c r="N33" s="52">
        <v>0.0</v>
      </c>
      <c r="O33" s="52">
        <v>0.0</v>
      </c>
      <c r="P33" s="80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1">
        <v>0.0</v>
      </c>
      <c r="AF33" s="81">
        <v>0.0</v>
      </c>
      <c r="AG33" s="81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92</v>
      </c>
      <c r="B34" s="59" t="s">
        <v>185</v>
      </c>
      <c r="C34" s="59" t="s">
        <v>186</v>
      </c>
      <c r="D34" s="59" t="s">
        <v>346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52">
        <v>0.0</v>
      </c>
      <c r="K34" s="52">
        <v>0.0</v>
      </c>
      <c r="L34" s="52">
        <v>0.0</v>
      </c>
      <c r="M34" s="52">
        <v>0.0</v>
      </c>
      <c r="N34" s="52">
        <v>0.0</v>
      </c>
      <c r="O34" s="52">
        <v>0.0</v>
      </c>
      <c r="P34" s="80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1">
        <v>0.0</v>
      </c>
      <c r="AF34" s="81">
        <v>0.0</v>
      </c>
      <c r="AG34" s="81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92</v>
      </c>
      <c r="B35" s="67" t="s">
        <v>185</v>
      </c>
      <c r="C35" s="67" t="s">
        <v>186</v>
      </c>
      <c r="D35" s="67" t="s">
        <v>346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52">
        <v>0.0</v>
      </c>
      <c r="K35" s="52">
        <v>0.0</v>
      </c>
      <c r="L35" s="52">
        <v>0.0</v>
      </c>
      <c r="M35" s="52">
        <v>0.0</v>
      </c>
      <c r="N35" s="52">
        <v>0.0</v>
      </c>
      <c r="O35" s="52">
        <v>0.0</v>
      </c>
      <c r="P35" s="80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1">
        <v>0.0</v>
      </c>
      <c r="AF35" s="81">
        <v>0.0</v>
      </c>
      <c r="AG35" s="81">
        <v>0.0</v>
      </c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92</v>
      </c>
      <c r="B36" s="48" t="s">
        <v>185</v>
      </c>
      <c r="C36" s="48" t="s">
        <v>186</v>
      </c>
      <c r="D36" s="48" t="s">
        <v>199</v>
      </c>
      <c r="E36" s="49" t="s">
        <v>149</v>
      </c>
      <c r="F36" s="50" t="s">
        <v>194</v>
      </c>
      <c r="G36" s="51">
        <v>40.0</v>
      </c>
      <c r="H36" s="52">
        <v>23.0</v>
      </c>
      <c r="I36" s="52">
        <v>23.0</v>
      </c>
      <c r="J36" s="52">
        <v>0.0</v>
      </c>
      <c r="K36" s="52">
        <v>12.0</v>
      </c>
      <c r="L36" s="52">
        <v>2.0</v>
      </c>
      <c r="M36" s="52">
        <v>0.0</v>
      </c>
      <c r="N36" s="52">
        <v>3.0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92</v>
      </c>
      <c r="B37" s="59" t="s">
        <v>185</v>
      </c>
      <c r="C37" s="59" t="s">
        <v>186</v>
      </c>
      <c r="D37" s="59" t="s">
        <v>199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85">
        <v>0.0</v>
      </c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92</v>
      </c>
      <c r="B38" s="59" t="s">
        <v>185</v>
      </c>
      <c r="C38" s="59" t="s">
        <v>186</v>
      </c>
      <c r="D38" s="59" t="s">
        <v>199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85">
        <v>0.0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92</v>
      </c>
      <c r="B39" s="59" t="s">
        <v>185</v>
      </c>
      <c r="C39" s="59" t="s">
        <v>186</v>
      </c>
      <c r="D39" s="59" t="s">
        <v>199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85">
        <v>0.0</v>
      </c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92</v>
      </c>
      <c r="B40" s="67" t="s">
        <v>185</v>
      </c>
      <c r="C40" s="67" t="s">
        <v>186</v>
      </c>
      <c r="D40" s="67" t="s">
        <v>199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92</v>
      </c>
      <c r="B41" s="48" t="s">
        <v>185</v>
      </c>
      <c r="C41" s="48" t="s">
        <v>186</v>
      </c>
      <c r="D41" s="48" t="s">
        <v>259</v>
      </c>
      <c r="E41" s="49" t="s">
        <v>149</v>
      </c>
      <c r="F41" s="50" t="s">
        <v>194</v>
      </c>
      <c r="G41" s="51">
        <v>14.0</v>
      </c>
      <c r="H41" s="52">
        <v>6.0</v>
      </c>
      <c r="I41" s="52">
        <v>6.0</v>
      </c>
      <c r="J41" s="52">
        <v>0.0</v>
      </c>
      <c r="K41" s="52">
        <v>5.0</v>
      </c>
      <c r="L41" s="52">
        <v>2.0</v>
      </c>
      <c r="M41" s="52">
        <v>1.0</v>
      </c>
      <c r="N41" s="52">
        <v>0.0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92</v>
      </c>
      <c r="B42" s="59" t="s">
        <v>185</v>
      </c>
      <c r="C42" s="59" t="s">
        <v>186</v>
      </c>
      <c r="D42" s="59" t="s">
        <v>259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85">
        <v>0.0</v>
      </c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92</v>
      </c>
      <c r="B43" s="59" t="s">
        <v>185</v>
      </c>
      <c r="C43" s="59" t="s">
        <v>186</v>
      </c>
      <c r="D43" s="59" t="s">
        <v>259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85">
        <v>0.0</v>
      </c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92</v>
      </c>
      <c r="B44" s="59" t="s">
        <v>185</v>
      </c>
      <c r="C44" s="59" t="s">
        <v>186</v>
      </c>
      <c r="D44" s="59" t="s">
        <v>259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85">
        <v>0.0</v>
      </c>
      <c r="V44" s="85">
        <v>0.0</v>
      </c>
      <c r="W44" s="85">
        <v>0.0</v>
      </c>
      <c r="X44" s="85">
        <v>0.0</v>
      </c>
      <c r="Y44" s="85">
        <v>0.0</v>
      </c>
      <c r="Z44" s="85">
        <v>0.0</v>
      </c>
      <c r="AA44" s="85">
        <v>0.0</v>
      </c>
      <c r="AB44" s="85">
        <v>0.0</v>
      </c>
      <c r="AC44" s="85">
        <v>0.0</v>
      </c>
      <c r="AD44" s="85">
        <v>0.0</v>
      </c>
      <c r="AE44" s="85">
        <v>0.0</v>
      </c>
      <c r="AF44" s="85">
        <v>0.0</v>
      </c>
      <c r="AG44" s="85">
        <v>0.0</v>
      </c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92</v>
      </c>
      <c r="B45" s="67" t="s">
        <v>185</v>
      </c>
      <c r="C45" s="67" t="s">
        <v>186</v>
      </c>
      <c r="D45" s="67" t="s">
        <v>259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92</v>
      </c>
      <c r="B46" s="48" t="s">
        <v>185</v>
      </c>
      <c r="C46" s="48" t="s">
        <v>186</v>
      </c>
      <c r="D46" s="48" t="s">
        <v>284</v>
      </c>
      <c r="E46" s="49" t="s">
        <v>149</v>
      </c>
      <c r="F46" s="50" t="s">
        <v>194</v>
      </c>
      <c r="G46" s="51">
        <v>16.0</v>
      </c>
      <c r="H46" s="52">
        <v>16.0</v>
      </c>
      <c r="I46" s="52">
        <v>16.0</v>
      </c>
      <c r="J46" s="52">
        <v>0.0</v>
      </c>
      <c r="K46" s="52">
        <v>0.0</v>
      </c>
      <c r="L46" s="52">
        <v>0.0</v>
      </c>
      <c r="M46" s="52">
        <v>0.0</v>
      </c>
      <c r="N46" s="52">
        <v>0.0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92</v>
      </c>
      <c r="B47" s="59" t="s">
        <v>185</v>
      </c>
      <c r="C47" s="59" t="s">
        <v>186</v>
      </c>
      <c r="D47" s="59" t="s">
        <v>284</v>
      </c>
      <c r="E47" s="39" t="s">
        <v>150</v>
      </c>
      <c r="F47" s="60" t="s">
        <v>195</v>
      </c>
      <c r="G47" s="61">
        <v>2.0</v>
      </c>
      <c r="H47" s="83">
        <v>2.0</v>
      </c>
      <c r="I47" s="83">
        <v>0.0</v>
      </c>
      <c r="J47" s="52">
        <v>0.0</v>
      </c>
      <c r="K47" s="52">
        <v>0.0</v>
      </c>
      <c r="L47" s="52">
        <v>0.0</v>
      </c>
      <c r="M47" s="52">
        <v>0.0</v>
      </c>
      <c r="N47" s="52">
        <v>0.0</v>
      </c>
      <c r="O47" s="52">
        <v>0.0</v>
      </c>
      <c r="P47" s="84">
        <v>0.0</v>
      </c>
      <c r="Q47" s="83">
        <v>0.0</v>
      </c>
      <c r="R47" s="83">
        <v>0.0</v>
      </c>
      <c r="S47" s="83">
        <v>0.0</v>
      </c>
      <c r="T47" s="85">
        <v>0.0</v>
      </c>
      <c r="U47" s="85">
        <v>0.0</v>
      </c>
      <c r="V47" s="85">
        <v>0.0</v>
      </c>
      <c r="W47" s="85">
        <v>0.0</v>
      </c>
      <c r="X47" s="85">
        <v>0.0</v>
      </c>
      <c r="Y47" s="85">
        <v>0.0</v>
      </c>
      <c r="Z47" s="85">
        <v>0.0</v>
      </c>
      <c r="AA47" s="81">
        <v>0.0</v>
      </c>
      <c r="AB47" s="81">
        <v>0.0</v>
      </c>
      <c r="AC47" s="81">
        <v>0.0</v>
      </c>
      <c r="AD47" s="81">
        <v>0.0</v>
      </c>
      <c r="AE47" s="81">
        <v>0.0</v>
      </c>
      <c r="AF47" s="81">
        <v>0.0</v>
      </c>
      <c r="AG47" s="81">
        <v>0.0</v>
      </c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92</v>
      </c>
      <c r="B48" s="59" t="s">
        <v>185</v>
      </c>
      <c r="C48" s="59" t="s">
        <v>186</v>
      </c>
      <c r="D48" s="59" t="s">
        <v>284</v>
      </c>
      <c r="E48" s="39" t="s">
        <v>151</v>
      </c>
      <c r="F48" s="60" t="s">
        <v>196</v>
      </c>
      <c r="G48" s="61">
        <v>2.0</v>
      </c>
      <c r="H48" s="83">
        <v>2.0</v>
      </c>
      <c r="I48" s="83">
        <v>0.0</v>
      </c>
      <c r="J48" s="52">
        <v>0.0</v>
      </c>
      <c r="K48" s="52">
        <v>0.0</v>
      </c>
      <c r="L48" s="52">
        <v>0.0</v>
      </c>
      <c r="M48" s="52">
        <v>0.0</v>
      </c>
      <c r="N48" s="52">
        <v>0.0</v>
      </c>
      <c r="O48" s="52">
        <v>0.0</v>
      </c>
      <c r="P48" s="84">
        <v>0.0</v>
      </c>
      <c r="Q48" s="83">
        <v>0.0</v>
      </c>
      <c r="R48" s="83">
        <v>0.0</v>
      </c>
      <c r="S48" s="83">
        <v>0.0</v>
      </c>
      <c r="T48" s="85">
        <v>0.0</v>
      </c>
      <c r="U48" s="85">
        <v>0.0</v>
      </c>
      <c r="V48" s="85">
        <v>0.0</v>
      </c>
      <c r="W48" s="85">
        <v>0.0</v>
      </c>
      <c r="X48" s="85">
        <v>0.0</v>
      </c>
      <c r="Y48" s="85">
        <v>0.0</v>
      </c>
      <c r="Z48" s="85">
        <v>0.0</v>
      </c>
      <c r="AA48" s="81">
        <v>0.0</v>
      </c>
      <c r="AB48" s="81">
        <v>0.0</v>
      </c>
      <c r="AC48" s="81">
        <v>0.0</v>
      </c>
      <c r="AD48" s="81">
        <v>0.0</v>
      </c>
      <c r="AE48" s="81">
        <v>0.0</v>
      </c>
      <c r="AF48" s="81">
        <v>0.0</v>
      </c>
      <c r="AG48" s="81">
        <v>0.0</v>
      </c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92</v>
      </c>
      <c r="B49" s="59" t="s">
        <v>185</v>
      </c>
      <c r="C49" s="59" t="s">
        <v>186</v>
      </c>
      <c r="D49" s="59" t="s">
        <v>284</v>
      </c>
      <c r="E49" s="39" t="s">
        <v>152</v>
      </c>
      <c r="F49" s="60" t="s">
        <v>191</v>
      </c>
      <c r="G49" s="61">
        <v>0.0</v>
      </c>
      <c r="H49" s="83">
        <v>0.0</v>
      </c>
      <c r="I49" s="83">
        <v>0.0</v>
      </c>
      <c r="J49" s="52">
        <v>0.0</v>
      </c>
      <c r="K49" s="52">
        <v>0.0</v>
      </c>
      <c r="L49" s="52">
        <v>0.0</v>
      </c>
      <c r="M49" s="52">
        <v>0.0</v>
      </c>
      <c r="N49" s="52">
        <v>0.0</v>
      </c>
      <c r="O49" s="52">
        <v>0.0</v>
      </c>
      <c r="P49" s="84">
        <v>0.0</v>
      </c>
      <c r="Q49" s="83">
        <v>0.0</v>
      </c>
      <c r="R49" s="83">
        <v>0.0</v>
      </c>
      <c r="S49" s="83">
        <v>0.0</v>
      </c>
      <c r="T49" s="85">
        <v>0.0</v>
      </c>
      <c r="U49" s="85">
        <v>0.0</v>
      </c>
      <c r="V49" s="85">
        <v>0.0</v>
      </c>
      <c r="W49" s="85">
        <v>0.0</v>
      </c>
      <c r="X49" s="85">
        <v>0.0</v>
      </c>
      <c r="Y49" s="85">
        <v>0.0</v>
      </c>
      <c r="Z49" s="85">
        <v>0.0</v>
      </c>
      <c r="AA49" s="81">
        <v>0.0</v>
      </c>
      <c r="AB49" s="81">
        <v>0.0</v>
      </c>
      <c r="AC49" s="81">
        <v>0.0</v>
      </c>
      <c r="AD49" s="81">
        <v>0.0</v>
      </c>
      <c r="AE49" s="81">
        <v>0.0</v>
      </c>
      <c r="AF49" s="81">
        <v>0.0</v>
      </c>
      <c r="AG49" s="81">
        <v>0.0</v>
      </c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92</v>
      </c>
      <c r="B50" s="67" t="s">
        <v>185</v>
      </c>
      <c r="C50" s="67" t="s">
        <v>186</v>
      </c>
      <c r="D50" s="67" t="s">
        <v>284</v>
      </c>
      <c r="E50" s="68" t="s">
        <v>153</v>
      </c>
      <c r="F50" s="69" t="s">
        <v>192</v>
      </c>
      <c r="G50" s="70">
        <v>0.0</v>
      </c>
      <c r="H50" s="87">
        <v>0.0</v>
      </c>
      <c r="I50" s="87">
        <v>0.0</v>
      </c>
      <c r="J50" s="52">
        <v>0.0</v>
      </c>
      <c r="K50" s="52">
        <v>0.0</v>
      </c>
      <c r="L50" s="52">
        <v>0.0</v>
      </c>
      <c r="M50" s="52">
        <v>0.0</v>
      </c>
      <c r="N50" s="52">
        <v>0.0</v>
      </c>
      <c r="O50" s="52">
        <v>0.0</v>
      </c>
      <c r="P50" s="88">
        <v>0.0</v>
      </c>
      <c r="Q50" s="87">
        <v>0.0</v>
      </c>
      <c r="R50" s="87">
        <v>0.0</v>
      </c>
      <c r="S50" s="87">
        <v>0.0</v>
      </c>
      <c r="T50" s="89">
        <v>0.0</v>
      </c>
      <c r="U50" s="89">
        <v>0.0</v>
      </c>
      <c r="V50" s="89">
        <v>0.0</v>
      </c>
      <c r="W50" s="89">
        <v>0.0</v>
      </c>
      <c r="X50" s="89">
        <v>0.0</v>
      </c>
      <c r="Y50" s="89">
        <v>0.0</v>
      </c>
      <c r="Z50" s="89">
        <v>0.0</v>
      </c>
      <c r="AA50" s="81">
        <v>0.0</v>
      </c>
      <c r="AB50" s="81">
        <v>0.0</v>
      </c>
      <c r="AC50" s="81">
        <v>0.0</v>
      </c>
      <c r="AD50" s="81">
        <v>0.0</v>
      </c>
      <c r="AE50" s="81">
        <v>0.0</v>
      </c>
      <c r="AF50" s="81">
        <v>0.0</v>
      </c>
      <c r="AG50" s="81">
        <v>0.0</v>
      </c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92</v>
      </c>
      <c r="B51" s="48" t="s">
        <v>185</v>
      </c>
      <c r="C51" s="48" t="s">
        <v>186</v>
      </c>
      <c r="D51" s="48" t="s">
        <v>239</v>
      </c>
      <c r="E51" s="49" t="s">
        <v>149</v>
      </c>
      <c r="F51" s="50" t="s">
        <v>194</v>
      </c>
      <c r="G51" s="51">
        <v>41.0</v>
      </c>
      <c r="H51" s="52">
        <v>34.0</v>
      </c>
      <c r="I51" s="52">
        <v>24.0</v>
      </c>
      <c r="J51" s="52">
        <v>0.0</v>
      </c>
      <c r="K51" s="52">
        <v>1.0</v>
      </c>
      <c r="L51" s="52">
        <v>4.0</v>
      </c>
      <c r="M51" s="52">
        <v>2.0</v>
      </c>
      <c r="N51" s="52">
        <v>0.0</v>
      </c>
      <c r="O51" s="52">
        <v>0.0</v>
      </c>
      <c r="P51" s="80">
        <v>0.0</v>
      </c>
      <c r="Q51" s="52">
        <v>0.0</v>
      </c>
      <c r="R51" s="52">
        <v>0.0</v>
      </c>
      <c r="S51" s="52">
        <v>0.0</v>
      </c>
      <c r="T51" s="81">
        <v>0.0</v>
      </c>
      <c r="U51" s="81">
        <v>0.0</v>
      </c>
      <c r="V51" s="81">
        <v>0.0</v>
      </c>
      <c r="W51" s="81">
        <v>0.0</v>
      </c>
      <c r="X51" s="81">
        <v>0.0</v>
      </c>
      <c r="Y51" s="81">
        <v>0.0</v>
      </c>
      <c r="Z51" s="81">
        <v>0.0</v>
      </c>
      <c r="AA51" s="81">
        <v>0.0</v>
      </c>
      <c r="AB51" s="81">
        <v>0.0</v>
      </c>
      <c r="AC51" s="81">
        <v>0.0</v>
      </c>
      <c r="AD51" s="81">
        <v>0.0</v>
      </c>
      <c r="AE51" s="81">
        <v>0.0</v>
      </c>
      <c r="AF51" s="81">
        <v>0.0</v>
      </c>
      <c r="AG51" s="81">
        <v>0.0</v>
      </c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92</v>
      </c>
      <c r="B52" s="59" t="s">
        <v>185</v>
      </c>
      <c r="C52" s="59" t="s">
        <v>186</v>
      </c>
      <c r="D52" s="59" t="s">
        <v>239</v>
      </c>
      <c r="E52" s="39" t="s">
        <v>150</v>
      </c>
      <c r="F52" s="60" t="s">
        <v>195</v>
      </c>
      <c r="G52" s="61">
        <v>0.0</v>
      </c>
      <c r="H52" s="83">
        <v>0.0</v>
      </c>
      <c r="I52" s="83">
        <v>0.0</v>
      </c>
      <c r="J52" s="83">
        <v>0.0</v>
      </c>
      <c r="K52" s="83">
        <v>0.0</v>
      </c>
      <c r="L52" s="83">
        <v>0.0</v>
      </c>
      <c r="M52" s="83">
        <v>0.0</v>
      </c>
      <c r="N52" s="83">
        <v>0.0</v>
      </c>
      <c r="O52" s="83">
        <v>0.0</v>
      </c>
      <c r="P52" s="83">
        <v>0.0</v>
      </c>
      <c r="Q52" s="83">
        <v>0.0</v>
      </c>
      <c r="R52" s="83">
        <v>0.0</v>
      </c>
      <c r="S52" s="83">
        <v>0.0</v>
      </c>
      <c r="T52" s="85">
        <v>0.0</v>
      </c>
      <c r="U52" s="85">
        <v>0.0</v>
      </c>
      <c r="V52" s="85">
        <v>0.0</v>
      </c>
      <c r="W52" s="85">
        <v>0.0</v>
      </c>
      <c r="X52" s="85">
        <v>0.0</v>
      </c>
      <c r="Y52" s="85">
        <v>0.0</v>
      </c>
      <c r="Z52" s="85">
        <v>0.0</v>
      </c>
      <c r="AA52" s="85">
        <v>0.0</v>
      </c>
      <c r="AB52" s="85">
        <v>0.0</v>
      </c>
      <c r="AC52" s="85">
        <v>0.0</v>
      </c>
      <c r="AD52" s="85">
        <v>0.0</v>
      </c>
      <c r="AE52" s="85">
        <v>0.0</v>
      </c>
      <c r="AF52" s="85">
        <v>0.0</v>
      </c>
      <c r="AG52" s="85">
        <v>0.0</v>
      </c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92</v>
      </c>
      <c r="B53" s="59" t="s">
        <v>185</v>
      </c>
      <c r="C53" s="59" t="s">
        <v>186</v>
      </c>
      <c r="D53" s="59" t="s">
        <v>239</v>
      </c>
      <c r="E53" s="39" t="s">
        <v>151</v>
      </c>
      <c r="F53" s="60" t="s">
        <v>196</v>
      </c>
      <c r="G53" s="61">
        <v>0.0</v>
      </c>
      <c r="H53" s="83">
        <v>0.0</v>
      </c>
      <c r="I53" s="83">
        <v>0.0</v>
      </c>
      <c r="J53" s="83">
        <v>0.0</v>
      </c>
      <c r="K53" s="83">
        <v>0.0</v>
      </c>
      <c r="L53" s="83">
        <v>0.0</v>
      </c>
      <c r="M53" s="83">
        <v>0.0</v>
      </c>
      <c r="N53" s="83">
        <v>0.0</v>
      </c>
      <c r="O53" s="83">
        <v>0.0</v>
      </c>
      <c r="P53" s="83">
        <v>0.0</v>
      </c>
      <c r="Q53" s="83">
        <v>0.0</v>
      </c>
      <c r="R53" s="83">
        <v>0.0</v>
      </c>
      <c r="S53" s="83">
        <v>0.0</v>
      </c>
      <c r="T53" s="85">
        <v>0.0</v>
      </c>
      <c r="U53" s="85">
        <v>0.0</v>
      </c>
      <c r="V53" s="85">
        <v>0.0</v>
      </c>
      <c r="W53" s="85">
        <v>0.0</v>
      </c>
      <c r="X53" s="85">
        <v>0.0</v>
      </c>
      <c r="Y53" s="85">
        <v>0.0</v>
      </c>
      <c r="Z53" s="85">
        <v>0.0</v>
      </c>
      <c r="AA53" s="85">
        <v>0.0</v>
      </c>
      <c r="AB53" s="85">
        <v>0.0</v>
      </c>
      <c r="AC53" s="85">
        <v>0.0</v>
      </c>
      <c r="AD53" s="85">
        <v>0.0</v>
      </c>
      <c r="AE53" s="85">
        <v>0.0</v>
      </c>
      <c r="AF53" s="85">
        <v>0.0</v>
      </c>
      <c r="AG53" s="85">
        <v>0.0</v>
      </c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92</v>
      </c>
      <c r="B54" s="59" t="s">
        <v>185</v>
      </c>
      <c r="C54" s="59" t="s">
        <v>186</v>
      </c>
      <c r="D54" s="59" t="s">
        <v>239</v>
      </c>
      <c r="E54" s="39" t="s">
        <v>152</v>
      </c>
      <c r="F54" s="60" t="s">
        <v>191</v>
      </c>
      <c r="G54" s="61">
        <v>0.0</v>
      </c>
      <c r="H54" s="83">
        <v>0.0</v>
      </c>
      <c r="I54" s="83">
        <v>0.0</v>
      </c>
      <c r="J54" s="83">
        <v>0.0</v>
      </c>
      <c r="K54" s="83">
        <v>0.0</v>
      </c>
      <c r="L54" s="83">
        <v>0.0</v>
      </c>
      <c r="M54" s="83">
        <v>0.0</v>
      </c>
      <c r="N54" s="83">
        <v>0.0</v>
      </c>
      <c r="O54" s="83">
        <v>0.0</v>
      </c>
      <c r="P54" s="83">
        <v>0.0</v>
      </c>
      <c r="Q54" s="83">
        <v>0.0</v>
      </c>
      <c r="R54" s="83">
        <v>0.0</v>
      </c>
      <c r="S54" s="83">
        <v>0.0</v>
      </c>
      <c r="T54" s="85">
        <v>0.0</v>
      </c>
      <c r="U54" s="85">
        <v>0.0</v>
      </c>
      <c r="V54" s="85">
        <v>0.0</v>
      </c>
      <c r="W54" s="85">
        <v>0.0</v>
      </c>
      <c r="X54" s="85">
        <v>0.0</v>
      </c>
      <c r="Y54" s="85">
        <v>0.0</v>
      </c>
      <c r="Z54" s="85">
        <v>0.0</v>
      </c>
      <c r="AA54" s="85">
        <v>0.0</v>
      </c>
      <c r="AB54" s="85">
        <v>0.0</v>
      </c>
      <c r="AC54" s="85">
        <v>0.0</v>
      </c>
      <c r="AD54" s="85">
        <v>0.0</v>
      </c>
      <c r="AE54" s="85">
        <v>0.0</v>
      </c>
      <c r="AF54" s="85">
        <v>0.0</v>
      </c>
      <c r="AG54" s="85">
        <v>0.0</v>
      </c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92</v>
      </c>
      <c r="B55" s="67" t="s">
        <v>185</v>
      </c>
      <c r="C55" s="67" t="s">
        <v>186</v>
      </c>
      <c r="D55" s="67" t="s">
        <v>239</v>
      </c>
      <c r="E55" s="68" t="s">
        <v>153</v>
      </c>
      <c r="F55" s="69" t="s">
        <v>192</v>
      </c>
      <c r="G55" s="70">
        <v>0.0</v>
      </c>
      <c r="H55" s="87">
        <v>0.0</v>
      </c>
      <c r="I55" s="87">
        <v>0.0</v>
      </c>
      <c r="J55" s="87">
        <v>0.0</v>
      </c>
      <c r="K55" s="87">
        <v>0.0</v>
      </c>
      <c r="L55" s="87">
        <v>0.0</v>
      </c>
      <c r="M55" s="87">
        <v>0.0</v>
      </c>
      <c r="N55" s="87">
        <v>0.0</v>
      </c>
      <c r="O55" s="87">
        <v>0.0</v>
      </c>
      <c r="P55" s="87">
        <v>0.0</v>
      </c>
      <c r="Q55" s="87">
        <v>0.0</v>
      </c>
      <c r="R55" s="87">
        <v>0.0</v>
      </c>
      <c r="S55" s="87">
        <v>0.0</v>
      </c>
      <c r="T55" s="89">
        <v>0.0</v>
      </c>
      <c r="U55" s="89">
        <v>0.0</v>
      </c>
      <c r="V55" s="89">
        <v>0.0</v>
      </c>
      <c r="W55" s="89">
        <v>0.0</v>
      </c>
      <c r="X55" s="89">
        <v>0.0</v>
      </c>
      <c r="Y55" s="89">
        <v>0.0</v>
      </c>
      <c r="Z55" s="89">
        <v>0.0</v>
      </c>
      <c r="AA55" s="89">
        <v>0.0</v>
      </c>
      <c r="AB55" s="89">
        <v>0.0</v>
      </c>
      <c r="AC55" s="89">
        <v>0.0</v>
      </c>
      <c r="AD55" s="89">
        <v>0.0</v>
      </c>
      <c r="AE55" s="89">
        <v>0.0</v>
      </c>
      <c r="AF55" s="89">
        <v>0.0</v>
      </c>
      <c r="AG55" s="89">
        <v>0.0</v>
      </c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92</v>
      </c>
      <c r="B56" s="48" t="s">
        <v>185</v>
      </c>
      <c r="C56" s="48" t="s">
        <v>186</v>
      </c>
      <c r="D56" s="48" t="s">
        <v>270</v>
      </c>
      <c r="E56" s="49" t="s">
        <v>149</v>
      </c>
      <c r="F56" s="50" t="s">
        <v>194</v>
      </c>
      <c r="G56" s="51">
        <v>91.0</v>
      </c>
      <c r="H56" s="52">
        <v>71.0</v>
      </c>
      <c r="I56" s="52">
        <v>69.0</v>
      </c>
      <c r="J56" s="52">
        <v>0.0</v>
      </c>
      <c r="K56" s="52">
        <v>2.0</v>
      </c>
      <c r="L56" s="52">
        <v>2.0</v>
      </c>
      <c r="M56" s="52">
        <v>10.0</v>
      </c>
      <c r="N56" s="52">
        <v>6.0</v>
      </c>
      <c r="O56" s="52">
        <v>0.0</v>
      </c>
      <c r="P56" s="80">
        <v>0.0</v>
      </c>
      <c r="Q56" s="52">
        <v>0.0</v>
      </c>
      <c r="R56" s="52">
        <v>0.0</v>
      </c>
      <c r="S56" s="52">
        <v>0.0</v>
      </c>
      <c r="T56" s="81">
        <v>0.0</v>
      </c>
      <c r="U56" s="81">
        <v>0.0</v>
      </c>
      <c r="V56" s="81">
        <v>0.0</v>
      </c>
      <c r="W56" s="81">
        <v>0.0</v>
      </c>
      <c r="X56" s="81">
        <v>0.0</v>
      </c>
      <c r="Y56" s="55"/>
      <c r="Z56" s="81">
        <v>0.0</v>
      </c>
      <c r="AA56" s="81">
        <v>0.0</v>
      </c>
      <c r="AB56" s="81">
        <v>0.0</v>
      </c>
      <c r="AC56" s="81">
        <v>0.0</v>
      </c>
      <c r="AD56" s="81">
        <v>0.0</v>
      </c>
      <c r="AE56" s="81">
        <v>0.0</v>
      </c>
      <c r="AF56" s="81">
        <v>0.0</v>
      </c>
      <c r="AG56" s="81">
        <v>0.0</v>
      </c>
      <c r="AH56" s="56" t="str">
        <f t="shared" si="3"/>
        <v>проверка пройдена</v>
      </c>
      <c r="AI56" s="57">
        <f t="shared" si="4"/>
        <v>1</v>
      </c>
    </row>
    <row r="57" ht="14.25" customHeight="1">
      <c r="A57" s="82" t="s">
        <v>92</v>
      </c>
      <c r="B57" s="59" t="s">
        <v>185</v>
      </c>
      <c r="C57" s="59" t="s">
        <v>186</v>
      </c>
      <c r="D57" s="59" t="s">
        <v>270</v>
      </c>
      <c r="E57" s="39" t="s">
        <v>150</v>
      </c>
      <c r="F57" s="60" t="s">
        <v>195</v>
      </c>
      <c r="G57" s="61">
        <v>0.0</v>
      </c>
      <c r="H57" s="83">
        <v>0.0</v>
      </c>
      <c r="I57" s="83">
        <v>0.0</v>
      </c>
      <c r="J57" s="83">
        <v>0.0</v>
      </c>
      <c r="K57" s="83">
        <v>0.0</v>
      </c>
      <c r="L57" s="83">
        <v>0.0</v>
      </c>
      <c r="M57" s="83">
        <v>0.0</v>
      </c>
      <c r="N57" s="83">
        <v>0.0</v>
      </c>
      <c r="O57" s="83">
        <v>0.0</v>
      </c>
      <c r="P57" s="84">
        <v>0.0</v>
      </c>
      <c r="Q57" s="83">
        <v>0.0</v>
      </c>
      <c r="R57" s="83">
        <v>0.0</v>
      </c>
      <c r="S57" s="83">
        <v>0.0</v>
      </c>
      <c r="T57" s="85">
        <v>0.0</v>
      </c>
      <c r="U57" s="85">
        <v>0.0</v>
      </c>
      <c r="V57" s="85">
        <v>0.0</v>
      </c>
      <c r="W57" s="85">
        <v>0.0</v>
      </c>
      <c r="X57" s="85">
        <v>0.0</v>
      </c>
      <c r="Y57" s="64"/>
      <c r="Z57" s="85">
        <v>0.0</v>
      </c>
      <c r="AA57" s="85">
        <v>0.0</v>
      </c>
      <c r="AB57" s="85">
        <v>0.0</v>
      </c>
      <c r="AC57" s="85">
        <v>0.0</v>
      </c>
      <c r="AD57" s="85">
        <v>0.0</v>
      </c>
      <c r="AE57" s="85">
        <v>0.0</v>
      </c>
      <c r="AF57" s="85">
        <v>0.0</v>
      </c>
      <c r="AG57" s="85">
        <v>0.0</v>
      </c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92</v>
      </c>
      <c r="B58" s="59" t="s">
        <v>185</v>
      </c>
      <c r="C58" s="59" t="s">
        <v>186</v>
      </c>
      <c r="D58" s="59" t="s">
        <v>270</v>
      </c>
      <c r="E58" s="39" t="s">
        <v>151</v>
      </c>
      <c r="F58" s="60" t="s">
        <v>196</v>
      </c>
      <c r="G58" s="61">
        <v>0.0</v>
      </c>
      <c r="H58" s="83">
        <v>0.0</v>
      </c>
      <c r="I58" s="83">
        <v>0.0</v>
      </c>
      <c r="J58" s="83">
        <v>0.0</v>
      </c>
      <c r="K58" s="83">
        <v>0.0</v>
      </c>
      <c r="L58" s="83">
        <v>0.0</v>
      </c>
      <c r="M58" s="83">
        <v>0.0</v>
      </c>
      <c r="N58" s="83">
        <v>0.0</v>
      </c>
      <c r="O58" s="83">
        <v>0.0</v>
      </c>
      <c r="P58" s="84">
        <v>0.0</v>
      </c>
      <c r="Q58" s="83">
        <v>0.0</v>
      </c>
      <c r="R58" s="83">
        <v>0.0</v>
      </c>
      <c r="S58" s="83">
        <v>0.0</v>
      </c>
      <c r="T58" s="85">
        <v>0.0</v>
      </c>
      <c r="U58" s="85">
        <v>0.0</v>
      </c>
      <c r="V58" s="85">
        <v>0.0</v>
      </c>
      <c r="W58" s="85">
        <v>0.0</v>
      </c>
      <c r="X58" s="85">
        <v>0.0</v>
      </c>
      <c r="Y58" s="64"/>
      <c r="Z58" s="85">
        <v>0.0</v>
      </c>
      <c r="AA58" s="85">
        <v>0.0</v>
      </c>
      <c r="AB58" s="85">
        <v>0.0</v>
      </c>
      <c r="AC58" s="85">
        <v>0.0</v>
      </c>
      <c r="AD58" s="85">
        <v>0.0</v>
      </c>
      <c r="AE58" s="85">
        <v>0.0</v>
      </c>
      <c r="AF58" s="85">
        <v>0.0</v>
      </c>
      <c r="AG58" s="85">
        <v>0.0</v>
      </c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92</v>
      </c>
      <c r="B59" s="59" t="s">
        <v>185</v>
      </c>
      <c r="C59" s="59" t="s">
        <v>186</v>
      </c>
      <c r="D59" s="59" t="s">
        <v>270</v>
      </c>
      <c r="E59" s="39" t="s">
        <v>152</v>
      </c>
      <c r="F59" s="60" t="s">
        <v>191</v>
      </c>
      <c r="G59" s="61">
        <v>0.0</v>
      </c>
      <c r="H59" s="83">
        <v>0.0</v>
      </c>
      <c r="I59" s="83">
        <v>0.0</v>
      </c>
      <c r="J59" s="83">
        <v>0.0</v>
      </c>
      <c r="K59" s="83">
        <v>0.0</v>
      </c>
      <c r="L59" s="83">
        <v>0.0</v>
      </c>
      <c r="M59" s="83">
        <v>0.0</v>
      </c>
      <c r="N59" s="83">
        <v>0.0</v>
      </c>
      <c r="O59" s="83">
        <v>0.0</v>
      </c>
      <c r="P59" s="84">
        <v>0.0</v>
      </c>
      <c r="Q59" s="83">
        <v>0.0</v>
      </c>
      <c r="R59" s="83">
        <v>0.0</v>
      </c>
      <c r="S59" s="83">
        <v>0.0</v>
      </c>
      <c r="T59" s="85">
        <v>0.0</v>
      </c>
      <c r="U59" s="85">
        <v>0.0</v>
      </c>
      <c r="V59" s="85">
        <v>0.0</v>
      </c>
      <c r="W59" s="85">
        <v>0.0</v>
      </c>
      <c r="X59" s="85">
        <v>0.0</v>
      </c>
      <c r="Y59" s="64"/>
      <c r="Z59" s="85">
        <v>0.0</v>
      </c>
      <c r="AA59" s="85">
        <v>0.0</v>
      </c>
      <c r="AB59" s="85">
        <v>0.0</v>
      </c>
      <c r="AC59" s="85">
        <v>0.0</v>
      </c>
      <c r="AD59" s="85">
        <v>0.0</v>
      </c>
      <c r="AE59" s="85">
        <v>0.0</v>
      </c>
      <c r="AF59" s="85">
        <v>0.0</v>
      </c>
      <c r="AG59" s="85">
        <v>0.0</v>
      </c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92</v>
      </c>
      <c r="B60" s="67" t="s">
        <v>185</v>
      </c>
      <c r="C60" s="67" t="s">
        <v>186</v>
      </c>
      <c r="D60" s="67" t="s">
        <v>270</v>
      </c>
      <c r="E60" s="68" t="s">
        <v>153</v>
      </c>
      <c r="F60" s="69" t="s">
        <v>192</v>
      </c>
      <c r="G60" s="70">
        <v>0.0</v>
      </c>
      <c r="H60" s="87">
        <v>0.0</v>
      </c>
      <c r="I60" s="87">
        <v>0.0</v>
      </c>
      <c r="J60" s="87">
        <v>0.0</v>
      </c>
      <c r="K60" s="87">
        <v>0.0</v>
      </c>
      <c r="L60" s="87">
        <v>0.0</v>
      </c>
      <c r="M60" s="87">
        <v>0.0</v>
      </c>
      <c r="N60" s="87">
        <v>0.0</v>
      </c>
      <c r="O60" s="87">
        <v>0.0</v>
      </c>
      <c r="P60" s="88">
        <v>0.0</v>
      </c>
      <c r="Q60" s="87">
        <v>0.0</v>
      </c>
      <c r="R60" s="87">
        <v>0.0</v>
      </c>
      <c r="S60" s="87">
        <v>0.0</v>
      </c>
      <c r="T60" s="89">
        <v>0.0</v>
      </c>
      <c r="U60" s="89">
        <v>0.0</v>
      </c>
      <c r="V60" s="89">
        <v>0.0</v>
      </c>
      <c r="W60" s="89">
        <v>0.0</v>
      </c>
      <c r="X60" s="89">
        <v>0.0</v>
      </c>
      <c r="Y60" s="73"/>
      <c r="Z60" s="89">
        <v>0.0</v>
      </c>
      <c r="AA60" s="89">
        <v>0.0</v>
      </c>
      <c r="AB60" s="89">
        <v>0.0</v>
      </c>
      <c r="AC60" s="89">
        <v>0.0</v>
      </c>
      <c r="AD60" s="89">
        <v>0.0</v>
      </c>
      <c r="AE60" s="89">
        <v>0.0</v>
      </c>
      <c r="AF60" s="89">
        <v>0.0</v>
      </c>
      <c r="AG60" s="89">
        <v>0.0</v>
      </c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92</v>
      </c>
      <c r="B61" s="48" t="s">
        <v>185</v>
      </c>
      <c r="C61" s="48" t="s">
        <v>186</v>
      </c>
      <c r="D61" s="48" t="s">
        <v>298</v>
      </c>
      <c r="E61" s="49" t="s">
        <v>149</v>
      </c>
      <c r="F61" s="50" t="s">
        <v>194</v>
      </c>
      <c r="G61" s="51">
        <v>21.0</v>
      </c>
      <c r="H61" s="52">
        <v>17.0</v>
      </c>
      <c r="I61" s="52">
        <v>17.0</v>
      </c>
      <c r="J61" s="52">
        <v>0.0</v>
      </c>
      <c r="K61" s="52">
        <v>0.0</v>
      </c>
      <c r="L61" s="52">
        <v>1.0</v>
      </c>
      <c r="M61" s="52">
        <v>3.0</v>
      </c>
      <c r="N61" s="52">
        <v>0.0</v>
      </c>
      <c r="O61" s="52">
        <v>0.0</v>
      </c>
      <c r="P61" s="80">
        <v>0.0</v>
      </c>
      <c r="Q61" s="52">
        <v>0.0</v>
      </c>
      <c r="R61" s="52">
        <v>0.0</v>
      </c>
      <c r="S61" s="52">
        <v>0.0</v>
      </c>
      <c r="T61" s="81">
        <v>0.0</v>
      </c>
      <c r="U61" s="81">
        <v>0.0</v>
      </c>
      <c r="V61" s="81">
        <v>0.0</v>
      </c>
      <c r="W61" s="81">
        <v>0.0</v>
      </c>
      <c r="X61" s="81">
        <v>0.0</v>
      </c>
      <c r="Y61" s="81">
        <v>0.0</v>
      </c>
      <c r="Z61" s="81">
        <v>0.0</v>
      </c>
      <c r="AA61" s="81">
        <v>0.0</v>
      </c>
      <c r="AB61" s="81">
        <v>0.0</v>
      </c>
      <c r="AC61" s="81">
        <v>0.0</v>
      </c>
      <c r="AD61" s="81">
        <v>0.0</v>
      </c>
      <c r="AE61" s="81">
        <v>0.0</v>
      </c>
      <c r="AF61" s="81">
        <v>0.0</v>
      </c>
      <c r="AG61" s="81">
        <v>0.0</v>
      </c>
      <c r="AH61" s="56" t="str">
        <f t="shared" si="3"/>
        <v>проверка пройдена</v>
      </c>
      <c r="AI61" s="57">
        <f t="shared" si="4"/>
        <v>1</v>
      </c>
    </row>
    <row r="62" ht="14.25" customHeight="1">
      <c r="A62" s="82" t="s">
        <v>92</v>
      </c>
      <c r="B62" s="59" t="s">
        <v>185</v>
      </c>
      <c r="C62" s="59" t="s">
        <v>186</v>
      </c>
      <c r="D62" s="59" t="s">
        <v>298</v>
      </c>
      <c r="E62" s="39" t="s">
        <v>150</v>
      </c>
      <c r="F62" s="60" t="s">
        <v>195</v>
      </c>
      <c r="G62" s="61">
        <v>0.0</v>
      </c>
      <c r="H62" s="83">
        <v>0.0</v>
      </c>
      <c r="I62" s="83">
        <v>0.0</v>
      </c>
      <c r="J62" s="83">
        <v>0.0</v>
      </c>
      <c r="K62" s="83">
        <v>0.0</v>
      </c>
      <c r="L62" s="83">
        <v>0.0</v>
      </c>
      <c r="M62" s="83">
        <v>0.0</v>
      </c>
      <c r="N62" s="83">
        <v>0.0</v>
      </c>
      <c r="O62" s="83">
        <v>0.0</v>
      </c>
      <c r="P62" s="84">
        <v>0.0</v>
      </c>
      <c r="Q62" s="83">
        <v>0.0</v>
      </c>
      <c r="R62" s="83">
        <v>0.0</v>
      </c>
      <c r="S62" s="83">
        <v>0.0</v>
      </c>
      <c r="T62" s="85">
        <v>0.0</v>
      </c>
      <c r="U62" s="85">
        <v>0.0</v>
      </c>
      <c r="V62" s="85">
        <v>0.0</v>
      </c>
      <c r="W62" s="85">
        <v>0.0</v>
      </c>
      <c r="X62" s="85">
        <v>0.0</v>
      </c>
      <c r="Y62" s="85">
        <v>0.0</v>
      </c>
      <c r="Z62" s="85">
        <v>0.0</v>
      </c>
      <c r="AA62" s="85">
        <v>0.0</v>
      </c>
      <c r="AB62" s="85">
        <v>0.0</v>
      </c>
      <c r="AC62" s="85">
        <v>0.0</v>
      </c>
      <c r="AD62" s="85">
        <v>0.0</v>
      </c>
      <c r="AE62" s="85">
        <v>0.0</v>
      </c>
      <c r="AF62" s="85">
        <v>0.0</v>
      </c>
      <c r="AG62" s="85">
        <v>0.0</v>
      </c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92</v>
      </c>
      <c r="B63" s="59" t="s">
        <v>185</v>
      </c>
      <c r="C63" s="59" t="s">
        <v>186</v>
      </c>
      <c r="D63" s="59" t="s">
        <v>298</v>
      </c>
      <c r="E63" s="39" t="s">
        <v>151</v>
      </c>
      <c r="F63" s="60" t="s">
        <v>196</v>
      </c>
      <c r="G63" s="61">
        <v>0.0</v>
      </c>
      <c r="H63" s="83">
        <v>0.0</v>
      </c>
      <c r="I63" s="83">
        <v>0.0</v>
      </c>
      <c r="J63" s="83">
        <v>0.0</v>
      </c>
      <c r="K63" s="83">
        <v>0.0</v>
      </c>
      <c r="L63" s="83">
        <v>0.0</v>
      </c>
      <c r="M63" s="83">
        <v>0.0</v>
      </c>
      <c r="N63" s="83">
        <v>0.0</v>
      </c>
      <c r="O63" s="83">
        <v>0.0</v>
      </c>
      <c r="P63" s="84">
        <v>0.0</v>
      </c>
      <c r="Q63" s="83">
        <v>0.0</v>
      </c>
      <c r="R63" s="83">
        <v>0.0</v>
      </c>
      <c r="S63" s="83">
        <v>0.0</v>
      </c>
      <c r="T63" s="85">
        <v>0.0</v>
      </c>
      <c r="U63" s="85">
        <v>0.0</v>
      </c>
      <c r="V63" s="85">
        <v>0.0</v>
      </c>
      <c r="W63" s="85">
        <v>0.0</v>
      </c>
      <c r="X63" s="85">
        <v>0.0</v>
      </c>
      <c r="Y63" s="85">
        <v>0.0</v>
      </c>
      <c r="Z63" s="85">
        <v>0.0</v>
      </c>
      <c r="AA63" s="85">
        <v>0.0</v>
      </c>
      <c r="AB63" s="85">
        <v>0.0</v>
      </c>
      <c r="AC63" s="85">
        <v>0.0</v>
      </c>
      <c r="AD63" s="85">
        <v>0.0</v>
      </c>
      <c r="AE63" s="85">
        <v>0.0</v>
      </c>
      <c r="AF63" s="85">
        <v>0.0</v>
      </c>
      <c r="AG63" s="85">
        <v>0.0</v>
      </c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92</v>
      </c>
      <c r="B64" s="59" t="s">
        <v>185</v>
      </c>
      <c r="C64" s="59" t="s">
        <v>186</v>
      </c>
      <c r="D64" s="59" t="s">
        <v>298</v>
      </c>
      <c r="E64" s="39" t="s">
        <v>152</v>
      </c>
      <c r="F64" s="60" t="s">
        <v>191</v>
      </c>
      <c r="G64" s="61">
        <v>0.0</v>
      </c>
      <c r="H64" s="83">
        <v>0.0</v>
      </c>
      <c r="I64" s="83">
        <v>0.0</v>
      </c>
      <c r="J64" s="83">
        <v>0.0</v>
      </c>
      <c r="K64" s="83">
        <v>0.0</v>
      </c>
      <c r="L64" s="83">
        <v>0.0</v>
      </c>
      <c r="M64" s="83">
        <v>0.0</v>
      </c>
      <c r="N64" s="83">
        <v>0.0</v>
      </c>
      <c r="O64" s="83">
        <v>0.0</v>
      </c>
      <c r="P64" s="84">
        <v>0.0</v>
      </c>
      <c r="Q64" s="83">
        <v>0.0</v>
      </c>
      <c r="R64" s="83">
        <v>0.0</v>
      </c>
      <c r="S64" s="83">
        <v>0.0</v>
      </c>
      <c r="T64" s="85">
        <v>0.0</v>
      </c>
      <c r="U64" s="85">
        <v>0.0</v>
      </c>
      <c r="V64" s="85">
        <v>0.0</v>
      </c>
      <c r="W64" s="85">
        <v>0.0</v>
      </c>
      <c r="X64" s="85">
        <v>0.0</v>
      </c>
      <c r="Y64" s="85">
        <v>0.0</v>
      </c>
      <c r="Z64" s="85">
        <v>0.0</v>
      </c>
      <c r="AA64" s="85">
        <v>0.0</v>
      </c>
      <c r="AB64" s="85">
        <v>0.0</v>
      </c>
      <c r="AC64" s="85">
        <v>0.0</v>
      </c>
      <c r="AD64" s="85">
        <v>0.0</v>
      </c>
      <c r="AE64" s="85">
        <v>0.0</v>
      </c>
      <c r="AF64" s="85">
        <v>0.0</v>
      </c>
      <c r="AG64" s="85">
        <v>0.0</v>
      </c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92</v>
      </c>
      <c r="B65" s="67" t="s">
        <v>185</v>
      </c>
      <c r="C65" s="67" t="s">
        <v>186</v>
      </c>
      <c r="D65" s="67" t="s">
        <v>298</v>
      </c>
      <c r="E65" s="68" t="s">
        <v>153</v>
      </c>
      <c r="F65" s="69" t="s">
        <v>192</v>
      </c>
      <c r="G65" s="70">
        <v>0.0</v>
      </c>
      <c r="H65" s="87">
        <v>0.0</v>
      </c>
      <c r="I65" s="87">
        <v>0.0</v>
      </c>
      <c r="J65" s="87">
        <v>0.0</v>
      </c>
      <c r="K65" s="87">
        <v>0.0</v>
      </c>
      <c r="L65" s="87">
        <v>0.0</v>
      </c>
      <c r="M65" s="87">
        <v>0.0</v>
      </c>
      <c r="N65" s="87">
        <v>0.0</v>
      </c>
      <c r="O65" s="87">
        <v>0.0</v>
      </c>
      <c r="P65" s="88">
        <v>0.0</v>
      </c>
      <c r="Q65" s="87">
        <v>0.0</v>
      </c>
      <c r="R65" s="87">
        <v>0.0</v>
      </c>
      <c r="S65" s="87">
        <v>0.0</v>
      </c>
      <c r="T65" s="89">
        <v>0.0</v>
      </c>
      <c r="U65" s="89">
        <v>0.0</v>
      </c>
      <c r="V65" s="89">
        <v>0.0</v>
      </c>
      <c r="W65" s="89">
        <v>0.0</v>
      </c>
      <c r="X65" s="89">
        <v>0.0</v>
      </c>
      <c r="Y65" s="89">
        <v>0.0</v>
      </c>
      <c r="Z65" s="89">
        <v>0.0</v>
      </c>
      <c r="AA65" s="89">
        <v>0.0</v>
      </c>
      <c r="AB65" s="89">
        <v>0.0</v>
      </c>
      <c r="AC65" s="89">
        <v>0.0</v>
      </c>
      <c r="AD65" s="89">
        <v>0.0</v>
      </c>
      <c r="AE65" s="89">
        <v>0.0</v>
      </c>
      <c r="AF65" s="89">
        <v>0.0</v>
      </c>
      <c r="AG65" s="89">
        <v>0.0</v>
      </c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92</v>
      </c>
      <c r="B66" s="48" t="s">
        <v>185</v>
      </c>
      <c r="C66" s="48" t="s">
        <v>186</v>
      </c>
      <c r="D66" s="48" t="s">
        <v>383</v>
      </c>
      <c r="E66" s="49" t="s">
        <v>149</v>
      </c>
      <c r="F66" s="50" t="s">
        <v>194</v>
      </c>
      <c r="G66" s="51">
        <v>39.0</v>
      </c>
      <c r="H66" s="52">
        <v>35.0</v>
      </c>
      <c r="I66" s="52">
        <v>31.0</v>
      </c>
      <c r="J66" s="52">
        <v>0.0</v>
      </c>
      <c r="K66" s="52">
        <v>0.0</v>
      </c>
      <c r="L66" s="52">
        <v>0.0</v>
      </c>
      <c r="M66" s="52">
        <v>4.0</v>
      </c>
      <c r="N66" s="52">
        <v>0.0</v>
      </c>
      <c r="O66" s="52">
        <v>0.0</v>
      </c>
      <c r="P66" s="80">
        <v>0.0</v>
      </c>
      <c r="Q66" s="52">
        <v>0.0</v>
      </c>
      <c r="R66" s="52">
        <v>0.0</v>
      </c>
      <c r="S66" s="52">
        <v>0.0</v>
      </c>
      <c r="T66" s="81">
        <v>0.0</v>
      </c>
      <c r="U66" s="81">
        <v>0.0</v>
      </c>
      <c r="V66" s="81">
        <v>0.0</v>
      </c>
      <c r="W66" s="81">
        <v>0.0</v>
      </c>
      <c r="X66" s="81">
        <v>0.0</v>
      </c>
      <c r="Y66" s="81">
        <v>0.0</v>
      </c>
      <c r="Z66" s="81">
        <v>0.0</v>
      </c>
      <c r="AA66" s="81">
        <v>0.0</v>
      </c>
      <c r="AB66" s="81">
        <v>0.0</v>
      </c>
      <c r="AC66" s="81">
        <v>0.0</v>
      </c>
      <c r="AD66" s="81">
        <v>0.0</v>
      </c>
      <c r="AE66" s="81">
        <v>0.0</v>
      </c>
      <c r="AF66" s="81">
        <v>0.0</v>
      </c>
      <c r="AG66" s="81">
        <v>0.0</v>
      </c>
      <c r="AH66" s="56" t="str">
        <f t="shared" si="3"/>
        <v>проверка пройдена</v>
      </c>
      <c r="AI66" s="57">
        <f t="shared" si="4"/>
        <v>1</v>
      </c>
    </row>
    <row r="67" ht="14.25" customHeight="1">
      <c r="A67" s="82" t="s">
        <v>92</v>
      </c>
      <c r="B67" s="59" t="s">
        <v>185</v>
      </c>
      <c r="C67" s="59" t="s">
        <v>186</v>
      </c>
      <c r="D67" s="59" t="s">
        <v>383</v>
      </c>
      <c r="E67" s="39" t="s">
        <v>150</v>
      </c>
      <c r="F67" s="60" t="s">
        <v>195</v>
      </c>
      <c r="G67" s="61">
        <v>0.0</v>
      </c>
      <c r="H67" s="83">
        <v>0.0</v>
      </c>
      <c r="I67" s="83">
        <v>0.0</v>
      </c>
      <c r="J67" s="83">
        <v>0.0</v>
      </c>
      <c r="K67" s="83">
        <v>0.0</v>
      </c>
      <c r="L67" s="83">
        <v>0.0</v>
      </c>
      <c r="M67" s="83">
        <v>0.0</v>
      </c>
      <c r="N67" s="83">
        <v>0.0</v>
      </c>
      <c r="O67" s="83">
        <v>0.0</v>
      </c>
      <c r="P67" s="84">
        <v>0.0</v>
      </c>
      <c r="Q67" s="83">
        <v>0.0</v>
      </c>
      <c r="R67" s="83">
        <v>0.0</v>
      </c>
      <c r="S67" s="83">
        <v>0.0</v>
      </c>
      <c r="T67" s="85">
        <v>0.0</v>
      </c>
      <c r="U67" s="85">
        <v>0.0</v>
      </c>
      <c r="V67" s="85">
        <v>0.0</v>
      </c>
      <c r="W67" s="85">
        <v>0.0</v>
      </c>
      <c r="X67" s="85">
        <v>0.0</v>
      </c>
      <c r="Y67" s="85">
        <v>0.0</v>
      </c>
      <c r="Z67" s="85">
        <v>0.0</v>
      </c>
      <c r="AA67" s="85">
        <v>0.0</v>
      </c>
      <c r="AB67" s="85">
        <v>0.0</v>
      </c>
      <c r="AC67" s="85">
        <v>0.0</v>
      </c>
      <c r="AD67" s="85">
        <v>0.0</v>
      </c>
      <c r="AE67" s="85">
        <v>0.0</v>
      </c>
      <c r="AF67" s="85">
        <v>0.0</v>
      </c>
      <c r="AG67" s="85">
        <v>0.0</v>
      </c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92</v>
      </c>
      <c r="B68" s="59" t="s">
        <v>185</v>
      </c>
      <c r="C68" s="59" t="s">
        <v>186</v>
      </c>
      <c r="D68" s="59" t="s">
        <v>383</v>
      </c>
      <c r="E68" s="39" t="s">
        <v>151</v>
      </c>
      <c r="F68" s="60" t="s">
        <v>196</v>
      </c>
      <c r="G68" s="61">
        <v>0.0</v>
      </c>
      <c r="H68" s="83">
        <v>0.0</v>
      </c>
      <c r="I68" s="83">
        <v>0.0</v>
      </c>
      <c r="J68" s="83">
        <v>0.0</v>
      </c>
      <c r="K68" s="83">
        <v>0.0</v>
      </c>
      <c r="L68" s="83">
        <v>0.0</v>
      </c>
      <c r="M68" s="83">
        <v>0.0</v>
      </c>
      <c r="N68" s="83">
        <v>0.0</v>
      </c>
      <c r="O68" s="83">
        <v>0.0</v>
      </c>
      <c r="P68" s="84">
        <v>0.0</v>
      </c>
      <c r="Q68" s="83">
        <v>0.0</v>
      </c>
      <c r="R68" s="83">
        <v>0.0</v>
      </c>
      <c r="S68" s="83">
        <v>0.0</v>
      </c>
      <c r="T68" s="85">
        <v>0.0</v>
      </c>
      <c r="U68" s="85">
        <v>0.0</v>
      </c>
      <c r="V68" s="85">
        <v>0.0</v>
      </c>
      <c r="W68" s="85">
        <v>0.0</v>
      </c>
      <c r="X68" s="85">
        <v>0.0</v>
      </c>
      <c r="Y68" s="85">
        <v>0.0</v>
      </c>
      <c r="Z68" s="85">
        <v>0.0</v>
      </c>
      <c r="AA68" s="85">
        <v>0.0</v>
      </c>
      <c r="AB68" s="85">
        <v>0.0</v>
      </c>
      <c r="AC68" s="85">
        <v>0.0</v>
      </c>
      <c r="AD68" s="85">
        <v>0.0</v>
      </c>
      <c r="AE68" s="85">
        <v>0.0</v>
      </c>
      <c r="AF68" s="85">
        <v>0.0</v>
      </c>
      <c r="AG68" s="85">
        <v>0.0</v>
      </c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92</v>
      </c>
      <c r="B69" s="59" t="s">
        <v>185</v>
      </c>
      <c r="C69" s="59" t="s">
        <v>186</v>
      </c>
      <c r="D69" s="59" t="s">
        <v>383</v>
      </c>
      <c r="E69" s="39" t="s">
        <v>152</v>
      </c>
      <c r="F69" s="60" t="s">
        <v>191</v>
      </c>
      <c r="G69" s="61">
        <v>0.0</v>
      </c>
      <c r="H69" s="83">
        <v>0.0</v>
      </c>
      <c r="I69" s="83">
        <v>0.0</v>
      </c>
      <c r="J69" s="83">
        <v>0.0</v>
      </c>
      <c r="K69" s="83">
        <v>0.0</v>
      </c>
      <c r="L69" s="83">
        <v>0.0</v>
      </c>
      <c r="M69" s="83">
        <v>0.0</v>
      </c>
      <c r="N69" s="83">
        <v>0.0</v>
      </c>
      <c r="O69" s="83">
        <v>0.0</v>
      </c>
      <c r="P69" s="84">
        <v>0.0</v>
      </c>
      <c r="Q69" s="83">
        <v>0.0</v>
      </c>
      <c r="R69" s="83">
        <v>0.0</v>
      </c>
      <c r="S69" s="83">
        <v>0.0</v>
      </c>
      <c r="T69" s="85">
        <v>0.0</v>
      </c>
      <c r="U69" s="85">
        <v>0.0</v>
      </c>
      <c r="V69" s="85">
        <v>0.0</v>
      </c>
      <c r="W69" s="85">
        <v>0.0</v>
      </c>
      <c r="X69" s="85">
        <v>0.0</v>
      </c>
      <c r="Y69" s="85">
        <v>0.0</v>
      </c>
      <c r="Z69" s="85">
        <v>0.0</v>
      </c>
      <c r="AA69" s="85">
        <v>0.0</v>
      </c>
      <c r="AB69" s="85">
        <v>0.0</v>
      </c>
      <c r="AC69" s="85">
        <v>0.0</v>
      </c>
      <c r="AD69" s="85">
        <v>0.0</v>
      </c>
      <c r="AE69" s="85">
        <v>0.0</v>
      </c>
      <c r="AF69" s="85">
        <v>0.0</v>
      </c>
      <c r="AG69" s="85">
        <v>0.0</v>
      </c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92</v>
      </c>
      <c r="B70" s="67" t="s">
        <v>185</v>
      </c>
      <c r="C70" s="67" t="s">
        <v>186</v>
      </c>
      <c r="D70" s="67" t="s">
        <v>383</v>
      </c>
      <c r="E70" s="68" t="s">
        <v>153</v>
      </c>
      <c r="F70" s="69" t="s">
        <v>192</v>
      </c>
      <c r="G70" s="70">
        <v>0.0</v>
      </c>
      <c r="H70" s="87">
        <v>0.0</v>
      </c>
      <c r="I70" s="87">
        <v>0.0</v>
      </c>
      <c r="J70" s="87">
        <v>0.0</v>
      </c>
      <c r="K70" s="87">
        <v>0.0</v>
      </c>
      <c r="L70" s="87">
        <v>0.0</v>
      </c>
      <c r="M70" s="87">
        <v>0.0</v>
      </c>
      <c r="N70" s="87">
        <v>0.0</v>
      </c>
      <c r="O70" s="87">
        <v>0.0</v>
      </c>
      <c r="P70" s="88">
        <v>0.0</v>
      </c>
      <c r="Q70" s="87">
        <v>0.0</v>
      </c>
      <c r="R70" s="87">
        <v>0.0</v>
      </c>
      <c r="S70" s="87">
        <v>0.0</v>
      </c>
      <c r="T70" s="89">
        <v>0.0</v>
      </c>
      <c r="U70" s="89">
        <v>0.0</v>
      </c>
      <c r="V70" s="89">
        <v>0.0</v>
      </c>
      <c r="W70" s="89">
        <v>0.0</v>
      </c>
      <c r="X70" s="89">
        <v>0.0</v>
      </c>
      <c r="Y70" s="89">
        <v>0.0</v>
      </c>
      <c r="Z70" s="89">
        <v>0.0</v>
      </c>
      <c r="AA70" s="89">
        <v>0.0</v>
      </c>
      <c r="AB70" s="89">
        <v>0.0</v>
      </c>
      <c r="AC70" s="89">
        <v>0.0</v>
      </c>
      <c r="AD70" s="89">
        <v>0.0</v>
      </c>
      <c r="AE70" s="89">
        <v>0.0</v>
      </c>
      <c r="AF70" s="89">
        <v>0.0</v>
      </c>
      <c r="AG70" s="89">
        <v>0.0</v>
      </c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92</v>
      </c>
      <c r="B71" s="48" t="s">
        <v>185</v>
      </c>
      <c r="C71" s="48" t="s">
        <v>186</v>
      </c>
      <c r="D71" s="48" t="s">
        <v>303</v>
      </c>
      <c r="E71" s="49" t="s">
        <v>149</v>
      </c>
      <c r="F71" s="50" t="s">
        <v>194</v>
      </c>
      <c r="G71" s="51">
        <v>39.0</v>
      </c>
      <c r="H71" s="52">
        <v>26.0</v>
      </c>
      <c r="I71" s="52">
        <v>21.0</v>
      </c>
      <c r="J71" s="52">
        <v>0.0</v>
      </c>
      <c r="K71" s="52">
        <v>3.0</v>
      </c>
      <c r="L71" s="52">
        <v>5.0</v>
      </c>
      <c r="M71" s="52">
        <v>2.0</v>
      </c>
      <c r="N71" s="52">
        <v>3.0</v>
      </c>
      <c r="O71" s="52">
        <v>0.0</v>
      </c>
      <c r="P71" s="80">
        <v>0.0</v>
      </c>
      <c r="Q71" s="52">
        <v>0.0</v>
      </c>
      <c r="R71" s="52">
        <v>0.0</v>
      </c>
      <c r="S71" s="52">
        <v>0.0</v>
      </c>
      <c r="T71" s="81">
        <v>0.0</v>
      </c>
      <c r="U71" s="81">
        <v>0.0</v>
      </c>
      <c r="V71" s="81">
        <v>0.0</v>
      </c>
      <c r="W71" s="81">
        <v>0.0</v>
      </c>
      <c r="X71" s="81">
        <v>0.0</v>
      </c>
      <c r="Y71" s="81">
        <v>0.0</v>
      </c>
      <c r="Z71" s="81">
        <v>0.0</v>
      </c>
      <c r="AA71" s="81">
        <v>0.0</v>
      </c>
      <c r="AB71" s="81">
        <v>0.0</v>
      </c>
      <c r="AC71" s="81">
        <v>0.0</v>
      </c>
      <c r="AD71" s="81">
        <v>0.0</v>
      </c>
      <c r="AE71" s="81">
        <v>0.0</v>
      </c>
      <c r="AF71" s="81">
        <v>0.0</v>
      </c>
      <c r="AG71" s="81">
        <v>0.0</v>
      </c>
      <c r="AH71" s="56" t="str">
        <f t="shared" si="3"/>
        <v>проверка пройдена</v>
      </c>
      <c r="AI71" s="57">
        <f t="shared" si="4"/>
        <v>1</v>
      </c>
    </row>
    <row r="72" ht="14.25" customHeight="1">
      <c r="A72" s="82" t="s">
        <v>92</v>
      </c>
      <c r="B72" s="59" t="s">
        <v>185</v>
      </c>
      <c r="C72" s="59" t="s">
        <v>186</v>
      </c>
      <c r="D72" s="59" t="s">
        <v>303</v>
      </c>
      <c r="E72" s="39" t="s">
        <v>150</v>
      </c>
      <c r="F72" s="60" t="s">
        <v>195</v>
      </c>
      <c r="G72" s="61">
        <v>0.0</v>
      </c>
      <c r="H72" s="83">
        <v>0.0</v>
      </c>
      <c r="I72" s="83">
        <v>0.0</v>
      </c>
      <c r="J72" s="83">
        <v>0.0</v>
      </c>
      <c r="K72" s="83">
        <v>0.0</v>
      </c>
      <c r="L72" s="83">
        <v>0.0</v>
      </c>
      <c r="M72" s="83">
        <v>0.0</v>
      </c>
      <c r="N72" s="83">
        <v>0.0</v>
      </c>
      <c r="O72" s="83">
        <v>0.0</v>
      </c>
      <c r="P72" s="83">
        <v>0.0</v>
      </c>
      <c r="Q72" s="83">
        <v>0.0</v>
      </c>
      <c r="R72" s="83">
        <v>0.0</v>
      </c>
      <c r="S72" s="83">
        <v>0.0</v>
      </c>
      <c r="T72" s="85">
        <v>0.0</v>
      </c>
      <c r="U72" s="85">
        <v>0.0</v>
      </c>
      <c r="V72" s="85">
        <v>0.0</v>
      </c>
      <c r="W72" s="85">
        <v>0.0</v>
      </c>
      <c r="X72" s="85">
        <v>0.0</v>
      </c>
      <c r="Y72" s="85">
        <v>0.0</v>
      </c>
      <c r="Z72" s="85">
        <v>0.0</v>
      </c>
      <c r="AA72" s="85">
        <v>0.0</v>
      </c>
      <c r="AB72" s="85">
        <v>0.0</v>
      </c>
      <c r="AC72" s="85">
        <v>0.0</v>
      </c>
      <c r="AD72" s="85">
        <v>0.0</v>
      </c>
      <c r="AE72" s="85">
        <v>0.0</v>
      </c>
      <c r="AF72" s="85">
        <v>0.0</v>
      </c>
      <c r="AG72" s="85">
        <v>0.0</v>
      </c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92</v>
      </c>
      <c r="B73" s="59" t="s">
        <v>185</v>
      </c>
      <c r="C73" s="59" t="s">
        <v>186</v>
      </c>
      <c r="D73" s="59" t="s">
        <v>303</v>
      </c>
      <c r="E73" s="39" t="s">
        <v>151</v>
      </c>
      <c r="F73" s="60" t="s">
        <v>196</v>
      </c>
      <c r="G73" s="61">
        <v>0.0</v>
      </c>
      <c r="H73" s="83">
        <v>0.0</v>
      </c>
      <c r="I73" s="83">
        <v>0.0</v>
      </c>
      <c r="J73" s="83">
        <v>0.0</v>
      </c>
      <c r="K73" s="83">
        <v>0.0</v>
      </c>
      <c r="L73" s="83">
        <v>0.0</v>
      </c>
      <c r="M73" s="83">
        <v>0.0</v>
      </c>
      <c r="N73" s="83">
        <v>0.0</v>
      </c>
      <c r="O73" s="83">
        <v>0.0</v>
      </c>
      <c r="P73" s="83">
        <v>0.0</v>
      </c>
      <c r="Q73" s="83">
        <v>0.0</v>
      </c>
      <c r="R73" s="83">
        <v>0.0</v>
      </c>
      <c r="S73" s="83">
        <v>0.0</v>
      </c>
      <c r="T73" s="85">
        <v>0.0</v>
      </c>
      <c r="U73" s="85">
        <v>0.0</v>
      </c>
      <c r="V73" s="85">
        <v>0.0</v>
      </c>
      <c r="W73" s="85">
        <v>0.0</v>
      </c>
      <c r="X73" s="85">
        <v>0.0</v>
      </c>
      <c r="Y73" s="85">
        <v>0.0</v>
      </c>
      <c r="Z73" s="85">
        <v>0.0</v>
      </c>
      <c r="AA73" s="85">
        <v>0.0</v>
      </c>
      <c r="AB73" s="85">
        <v>0.0</v>
      </c>
      <c r="AC73" s="85">
        <v>0.0</v>
      </c>
      <c r="AD73" s="85">
        <v>0.0</v>
      </c>
      <c r="AE73" s="85">
        <v>0.0</v>
      </c>
      <c r="AF73" s="85">
        <v>0.0</v>
      </c>
      <c r="AG73" s="85">
        <v>0.0</v>
      </c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92</v>
      </c>
      <c r="B74" s="59" t="s">
        <v>185</v>
      </c>
      <c r="C74" s="59" t="s">
        <v>186</v>
      </c>
      <c r="D74" s="59" t="s">
        <v>303</v>
      </c>
      <c r="E74" s="39" t="s">
        <v>152</v>
      </c>
      <c r="F74" s="60" t="s">
        <v>191</v>
      </c>
      <c r="G74" s="61">
        <v>0.0</v>
      </c>
      <c r="H74" s="83">
        <v>0.0</v>
      </c>
      <c r="I74" s="83">
        <v>0.0</v>
      </c>
      <c r="J74" s="83">
        <v>0.0</v>
      </c>
      <c r="K74" s="83">
        <v>0.0</v>
      </c>
      <c r="L74" s="83">
        <v>0.0</v>
      </c>
      <c r="M74" s="83">
        <v>0.0</v>
      </c>
      <c r="N74" s="83">
        <v>0.0</v>
      </c>
      <c r="O74" s="83">
        <v>0.0</v>
      </c>
      <c r="P74" s="83">
        <v>0.0</v>
      </c>
      <c r="Q74" s="83">
        <v>0.0</v>
      </c>
      <c r="R74" s="83">
        <v>0.0</v>
      </c>
      <c r="S74" s="83">
        <v>0.0</v>
      </c>
      <c r="T74" s="85">
        <v>0.0</v>
      </c>
      <c r="U74" s="85">
        <v>0.0</v>
      </c>
      <c r="V74" s="85">
        <v>0.0</v>
      </c>
      <c r="W74" s="85">
        <v>0.0</v>
      </c>
      <c r="X74" s="85">
        <v>0.0</v>
      </c>
      <c r="Y74" s="85">
        <v>0.0</v>
      </c>
      <c r="Z74" s="85">
        <v>0.0</v>
      </c>
      <c r="AA74" s="85">
        <v>0.0</v>
      </c>
      <c r="AB74" s="85">
        <v>0.0</v>
      </c>
      <c r="AC74" s="85">
        <v>0.0</v>
      </c>
      <c r="AD74" s="85">
        <v>0.0</v>
      </c>
      <c r="AE74" s="85">
        <v>0.0</v>
      </c>
      <c r="AF74" s="85">
        <v>0.0</v>
      </c>
      <c r="AG74" s="85">
        <v>0.0</v>
      </c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92</v>
      </c>
      <c r="B75" s="67" t="s">
        <v>185</v>
      </c>
      <c r="C75" s="67" t="s">
        <v>186</v>
      </c>
      <c r="D75" s="67" t="s">
        <v>303</v>
      </c>
      <c r="E75" s="68" t="s">
        <v>153</v>
      </c>
      <c r="F75" s="69" t="s">
        <v>192</v>
      </c>
      <c r="G75" s="70">
        <v>0.0</v>
      </c>
      <c r="H75" s="87">
        <v>0.0</v>
      </c>
      <c r="I75" s="87">
        <v>0.0</v>
      </c>
      <c r="J75" s="87">
        <v>0.0</v>
      </c>
      <c r="K75" s="87">
        <v>0.0</v>
      </c>
      <c r="L75" s="87">
        <v>0.0</v>
      </c>
      <c r="M75" s="87">
        <v>0.0</v>
      </c>
      <c r="N75" s="87">
        <v>0.0</v>
      </c>
      <c r="O75" s="87">
        <v>0.0</v>
      </c>
      <c r="P75" s="87">
        <v>0.0</v>
      </c>
      <c r="Q75" s="87">
        <v>0.0</v>
      </c>
      <c r="R75" s="87">
        <v>0.0</v>
      </c>
      <c r="S75" s="87">
        <v>0.0</v>
      </c>
      <c r="T75" s="89">
        <v>0.0</v>
      </c>
      <c r="U75" s="89">
        <v>0.0</v>
      </c>
      <c r="V75" s="89">
        <v>0.0</v>
      </c>
      <c r="W75" s="89">
        <v>0.0</v>
      </c>
      <c r="X75" s="89">
        <v>0.0</v>
      </c>
      <c r="Y75" s="89">
        <v>0.0</v>
      </c>
      <c r="Z75" s="89">
        <v>0.0</v>
      </c>
      <c r="AA75" s="89">
        <v>0.0</v>
      </c>
      <c r="AB75" s="89">
        <v>0.0</v>
      </c>
      <c r="AC75" s="89">
        <v>0.0</v>
      </c>
      <c r="AD75" s="89">
        <v>0.0</v>
      </c>
      <c r="AE75" s="89">
        <v>0.0</v>
      </c>
      <c r="AF75" s="89">
        <v>0.0</v>
      </c>
      <c r="AG75" s="89">
        <v>0.0</v>
      </c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92</v>
      </c>
      <c r="B76" s="48" t="s">
        <v>185</v>
      </c>
      <c r="C76" s="48" t="s">
        <v>186</v>
      </c>
      <c r="D76" s="48" t="s">
        <v>203</v>
      </c>
      <c r="E76" s="49" t="s">
        <v>149</v>
      </c>
      <c r="F76" s="50" t="s">
        <v>194</v>
      </c>
      <c r="G76" s="51">
        <v>16.0</v>
      </c>
      <c r="H76" s="52">
        <v>7.0</v>
      </c>
      <c r="I76" s="52">
        <v>7.0</v>
      </c>
      <c r="J76" s="52">
        <v>0.0</v>
      </c>
      <c r="K76" s="52">
        <v>0.0</v>
      </c>
      <c r="L76" s="52">
        <v>3.0</v>
      </c>
      <c r="M76" s="52">
        <v>0.0</v>
      </c>
      <c r="N76" s="52">
        <v>6.0</v>
      </c>
      <c r="O76" s="52">
        <v>0.0</v>
      </c>
      <c r="P76" s="80">
        <v>0.0</v>
      </c>
      <c r="Q76" s="52">
        <v>0.0</v>
      </c>
      <c r="R76" s="52">
        <v>0.0</v>
      </c>
      <c r="S76" s="52">
        <v>0.0</v>
      </c>
      <c r="T76" s="81">
        <v>0.0</v>
      </c>
      <c r="U76" s="81">
        <v>0.0</v>
      </c>
      <c r="V76" s="81">
        <v>0.0</v>
      </c>
      <c r="W76" s="81">
        <v>0.0</v>
      </c>
      <c r="X76" s="81">
        <v>0.0</v>
      </c>
      <c r="Y76" s="81">
        <v>0.0</v>
      </c>
      <c r="Z76" s="81">
        <v>0.0</v>
      </c>
      <c r="AA76" s="81">
        <v>0.0</v>
      </c>
      <c r="AB76" s="81">
        <v>0.0</v>
      </c>
      <c r="AC76" s="81">
        <v>0.0</v>
      </c>
      <c r="AD76" s="81">
        <v>0.0</v>
      </c>
      <c r="AE76" s="81">
        <v>0.0</v>
      </c>
      <c r="AF76" s="81">
        <v>0.0</v>
      </c>
      <c r="AG76" s="81">
        <v>0.0</v>
      </c>
      <c r="AH76" s="56" t="str">
        <f t="shared" si="3"/>
        <v>проверка пройдена</v>
      </c>
      <c r="AI76" s="57">
        <f t="shared" si="4"/>
        <v>1</v>
      </c>
    </row>
    <row r="77" ht="14.25" customHeight="1">
      <c r="A77" s="82" t="s">
        <v>92</v>
      </c>
      <c r="B77" s="59" t="s">
        <v>185</v>
      </c>
      <c r="C77" s="59" t="s">
        <v>186</v>
      </c>
      <c r="D77" s="59" t="s">
        <v>203</v>
      </c>
      <c r="E77" s="39" t="s">
        <v>150</v>
      </c>
      <c r="F77" s="60" t="s">
        <v>195</v>
      </c>
      <c r="G77" s="61">
        <v>0.0</v>
      </c>
      <c r="H77" s="83">
        <v>0.0</v>
      </c>
      <c r="I77" s="83">
        <v>0.0</v>
      </c>
      <c r="J77" s="83">
        <v>0.0</v>
      </c>
      <c r="K77" s="83">
        <v>0.0</v>
      </c>
      <c r="L77" s="83">
        <v>0.0</v>
      </c>
      <c r="M77" s="83">
        <v>0.0</v>
      </c>
      <c r="N77" s="83">
        <v>0.0</v>
      </c>
      <c r="O77" s="83">
        <v>0.0</v>
      </c>
      <c r="P77" s="84">
        <v>0.0</v>
      </c>
      <c r="Q77" s="83">
        <v>0.0</v>
      </c>
      <c r="R77" s="83">
        <v>0.0</v>
      </c>
      <c r="S77" s="83">
        <v>0.0</v>
      </c>
      <c r="T77" s="85">
        <v>0.0</v>
      </c>
      <c r="U77" s="85">
        <v>0.0</v>
      </c>
      <c r="V77" s="85">
        <v>0.0</v>
      </c>
      <c r="W77" s="85">
        <v>0.0</v>
      </c>
      <c r="X77" s="85">
        <v>0.0</v>
      </c>
      <c r="Y77" s="85">
        <v>0.0</v>
      </c>
      <c r="Z77" s="85">
        <v>0.0</v>
      </c>
      <c r="AA77" s="85">
        <v>0.0</v>
      </c>
      <c r="AB77" s="85">
        <v>0.0</v>
      </c>
      <c r="AC77" s="85">
        <v>0.0</v>
      </c>
      <c r="AD77" s="85">
        <v>0.0</v>
      </c>
      <c r="AE77" s="85">
        <v>0.0</v>
      </c>
      <c r="AF77" s="85">
        <v>0.0</v>
      </c>
      <c r="AG77" s="85">
        <v>0.0</v>
      </c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92</v>
      </c>
      <c r="B78" s="59" t="s">
        <v>185</v>
      </c>
      <c r="C78" s="59" t="s">
        <v>186</v>
      </c>
      <c r="D78" s="59" t="s">
        <v>203</v>
      </c>
      <c r="E78" s="39" t="s">
        <v>151</v>
      </c>
      <c r="F78" s="60" t="s">
        <v>196</v>
      </c>
      <c r="G78" s="61">
        <v>0.0</v>
      </c>
      <c r="H78" s="83">
        <v>0.0</v>
      </c>
      <c r="I78" s="83">
        <v>0.0</v>
      </c>
      <c r="J78" s="83">
        <v>0.0</v>
      </c>
      <c r="K78" s="83">
        <v>0.0</v>
      </c>
      <c r="L78" s="83">
        <v>0.0</v>
      </c>
      <c r="M78" s="83">
        <v>0.0</v>
      </c>
      <c r="N78" s="83">
        <v>0.0</v>
      </c>
      <c r="O78" s="83">
        <v>0.0</v>
      </c>
      <c r="P78" s="84">
        <v>0.0</v>
      </c>
      <c r="Q78" s="83">
        <v>0.0</v>
      </c>
      <c r="R78" s="83">
        <v>0.0</v>
      </c>
      <c r="S78" s="83">
        <v>0.0</v>
      </c>
      <c r="T78" s="85">
        <v>0.0</v>
      </c>
      <c r="U78" s="85">
        <v>0.0</v>
      </c>
      <c r="V78" s="85">
        <v>0.0</v>
      </c>
      <c r="W78" s="85">
        <v>0.0</v>
      </c>
      <c r="X78" s="85">
        <v>0.0</v>
      </c>
      <c r="Y78" s="85">
        <v>0.0</v>
      </c>
      <c r="Z78" s="85">
        <v>0.0</v>
      </c>
      <c r="AA78" s="85">
        <v>0.0</v>
      </c>
      <c r="AB78" s="85">
        <v>0.0</v>
      </c>
      <c r="AC78" s="85">
        <v>0.0</v>
      </c>
      <c r="AD78" s="85">
        <v>0.0</v>
      </c>
      <c r="AE78" s="85">
        <v>0.0</v>
      </c>
      <c r="AF78" s="85">
        <v>0.0</v>
      </c>
      <c r="AG78" s="85">
        <v>0.0</v>
      </c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92</v>
      </c>
      <c r="B79" s="59" t="s">
        <v>185</v>
      </c>
      <c r="C79" s="59" t="s">
        <v>186</v>
      </c>
      <c r="D79" s="59" t="s">
        <v>203</v>
      </c>
      <c r="E79" s="39" t="s">
        <v>152</v>
      </c>
      <c r="F79" s="60" t="s">
        <v>191</v>
      </c>
      <c r="G79" s="61">
        <v>0.0</v>
      </c>
      <c r="H79" s="83">
        <v>0.0</v>
      </c>
      <c r="I79" s="83">
        <v>0.0</v>
      </c>
      <c r="J79" s="83">
        <v>0.0</v>
      </c>
      <c r="K79" s="83">
        <v>0.0</v>
      </c>
      <c r="L79" s="83">
        <v>0.0</v>
      </c>
      <c r="M79" s="83">
        <v>0.0</v>
      </c>
      <c r="N79" s="83">
        <v>0.0</v>
      </c>
      <c r="O79" s="83">
        <v>0.0</v>
      </c>
      <c r="P79" s="84">
        <v>0.0</v>
      </c>
      <c r="Q79" s="83">
        <v>0.0</v>
      </c>
      <c r="R79" s="83">
        <v>0.0</v>
      </c>
      <c r="S79" s="83">
        <v>0.0</v>
      </c>
      <c r="T79" s="85">
        <v>0.0</v>
      </c>
      <c r="U79" s="85">
        <v>0.0</v>
      </c>
      <c r="V79" s="85">
        <v>0.0</v>
      </c>
      <c r="W79" s="85">
        <v>0.0</v>
      </c>
      <c r="X79" s="85">
        <v>0.0</v>
      </c>
      <c r="Y79" s="85">
        <v>0.0</v>
      </c>
      <c r="Z79" s="85">
        <v>0.0</v>
      </c>
      <c r="AA79" s="85">
        <v>0.0</v>
      </c>
      <c r="AB79" s="85">
        <v>0.0</v>
      </c>
      <c r="AC79" s="85">
        <v>0.0</v>
      </c>
      <c r="AD79" s="85">
        <v>0.0</v>
      </c>
      <c r="AE79" s="85">
        <v>0.0</v>
      </c>
      <c r="AF79" s="85">
        <v>0.0</v>
      </c>
      <c r="AG79" s="85">
        <v>0.0</v>
      </c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92</v>
      </c>
      <c r="B80" s="67" t="s">
        <v>185</v>
      </c>
      <c r="C80" s="67" t="s">
        <v>186</v>
      </c>
      <c r="D80" s="67" t="s">
        <v>203</v>
      </c>
      <c r="E80" s="68" t="s">
        <v>153</v>
      </c>
      <c r="F80" s="69" t="s">
        <v>192</v>
      </c>
      <c r="G80" s="70">
        <v>0.0</v>
      </c>
      <c r="H80" s="87">
        <v>0.0</v>
      </c>
      <c r="I80" s="87">
        <v>0.0</v>
      </c>
      <c r="J80" s="87">
        <v>0.0</v>
      </c>
      <c r="K80" s="87">
        <v>0.0</v>
      </c>
      <c r="L80" s="87">
        <v>0.0</v>
      </c>
      <c r="M80" s="87">
        <v>0.0</v>
      </c>
      <c r="N80" s="87">
        <v>0.0</v>
      </c>
      <c r="O80" s="87">
        <v>0.0</v>
      </c>
      <c r="P80" s="88">
        <v>0.0</v>
      </c>
      <c r="Q80" s="87">
        <v>0.0</v>
      </c>
      <c r="R80" s="87">
        <v>0.0</v>
      </c>
      <c r="S80" s="87">
        <v>0.0</v>
      </c>
      <c r="T80" s="89">
        <v>0.0</v>
      </c>
      <c r="U80" s="89">
        <v>0.0</v>
      </c>
      <c r="V80" s="89">
        <v>0.0</v>
      </c>
      <c r="W80" s="89">
        <v>0.0</v>
      </c>
      <c r="X80" s="89">
        <v>0.0</v>
      </c>
      <c r="Y80" s="89">
        <v>0.0</v>
      </c>
      <c r="Z80" s="89">
        <v>0.0</v>
      </c>
      <c r="AA80" s="89">
        <v>0.0</v>
      </c>
      <c r="AB80" s="89">
        <v>0.0</v>
      </c>
      <c r="AC80" s="89">
        <v>0.0</v>
      </c>
      <c r="AD80" s="89">
        <v>0.0</v>
      </c>
      <c r="AE80" s="89">
        <v>0.0</v>
      </c>
      <c r="AF80" s="89">
        <v>0.0</v>
      </c>
      <c r="AG80" s="89">
        <v>0.0</v>
      </c>
      <c r="AH80" s="74" t="str">
        <f t="shared" si="3"/>
        <v>проверка пройдена</v>
      </c>
      <c r="AI80" s="57">
        <f t="shared" si="4"/>
        <v>1</v>
      </c>
    </row>
    <row r="81" ht="14.25" customHeight="1">
      <c r="A81" s="79" t="s">
        <v>92</v>
      </c>
      <c r="B81" s="48" t="s">
        <v>185</v>
      </c>
      <c r="C81" s="48" t="s">
        <v>186</v>
      </c>
      <c r="D81" s="48" t="s">
        <v>232</v>
      </c>
      <c r="E81" s="49" t="s">
        <v>149</v>
      </c>
      <c r="F81" s="50" t="s">
        <v>194</v>
      </c>
      <c r="G81" s="51">
        <v>45.0</v>
      </c>
      <c r="H81" s="52">
        <v>37.0</v>
      </c>
      <c r="I81" s="52">
        <v>34.0</v>
      </c>
      <c r="J81" s="52">
        <v>0.0</v>
      </c>
      <c r="K81" s="52">
        <v>5.0</v>
      </c>
      <c r="L81" s="52">
        <v>1.0</v>
      </c>
      <c r="M81" s="52">
        <v>0.0</v>
      </c>
      <c r="N81" s="52">
        <v>0.0</v>
      </c>
      <c r="O81" s="52">
        <v>0.0</v>
      </c>
      <c r="P81" s="80">
        <v>2.0</v>
      </c>
      <c r="Q81" s="52">
        <v>0.0</v>
      </c>
      <c r="R81" s="52">
        <v>0.0</v>
      </c>
      <c r="S81" s="52">
        <v>0.0</v>
      </c>
      <c r="T81" s="81">
        <v>0.0</v>
      </c>
      <c r="U81" s="81">
        <v>0.0</v>
      </c>
      <c r="V81" s="81">
        <v>0.0</v>
      </c>
      <c r="W81" s="81">
        <v>0.0</v>
      </c>
      <c r="X81" s="81">
        <v>0.0</v>
      </c>
      <c r="Y81" s="81">
        <v>0.0</v>
      </c>
      <c r="Z81" s="81">
        <v>0.0</v>
      </c>
      <c r="AA81" s="81">
        <v>0.0</v>
      </c>
      <c r="AB81" s="81">
        <v>0.0</v>
      </c>
      <c r="AC81" s="81">
        <v>0.0</v>
      </c>
      <c r="AD81" s="81">
        <v>0.0</v>
      </c>
      <c r="AE81" s="81">
        <v>0.0</v>
      </c>
      <c r="AF81" s="81">
        <v>0.0</v>
      </c>
      <c r="AG81" s="81">
        <v>0.0</v>
      </c>
      <c r="AH81" s="56" t="str">
        <f t="shared" si="3"/>
        <v>проверка пройдена</v>
      </c>
      <c r="AI81" s="57">
        <f t="shared" si="4"/>
        <v>1</v>
      </c>
    </row>
    <row r="82" ht="14.25" customHeight="1">
      <c r="A82" s="82" t="s">
        <v>92</v>
      </c>
      <c r="B82" s="59" t="s">
        <v>185</v>
      </c>
      <c r="C82" s="59" t="s">
        <v>186</v>
      </c>
      <c r="D82" s="59" t="s">
        <v>232</v>
      </c>
      <c r="E82" s="39" t="s">
        <v>150</v>
      </c>
      <c r="F82" s="60" t="s">
        <v>195</v>
      </c>
      <c r="G82" s="61">
        <v>0.0</v>
      </c>
      <c r="H82" s="83">
        <v>0.0</v>
      </c>
      <c r="I82" s="83">
        <v>0.0</v>
      </c>
      <c r="J82" s="83">
        <v>0.0</v>
      </c>
      <c r="K82" s="83">
        <v>0.0</v>
      </c>
      <c r="L82" s="83">
        <v>0.0</v>
      </c>
      <c r="M82" s="83">
        <v>0.0</v>
      </c>
      <c r="N82" s="83">
        <v>0.0</v>
      </c>
      <c r="O82" s="83">
        <v>0.0</v>
      </c>
      <c r="P82" s="83">
        <v>0.0</v>
      </c>
      <c r="Q82" s="83">
        <v>0.0</v>
      </c>
      <c r="R82" s="83">
        <v>0.0</v>
      </c>
      <c r="S82" s="83">
        <v>0.0</v>
      </c>
      <c r="T82" s="85">
        <v>0.0</v>
      </c>
      <c r="U82" s="85">
        <v>0.0</v>
      </c>
      <c r="V82" s="85">
        <v>0.0</v>
      </c>
      <c r="W82" s="85">
        <v>0.0</v>
      </c>
      <c r="X82" s="85">
        <v>0.0</v>
      </c>
      <c r="Y82" s="85">
        <v>0.0</v>
      </c>
      <c r="Z82" s="85">
        <v>0.0</v>
      </c>
      <c r="AA82" s="85">
        <v>0.0</v>
      </c>
      <c r="AB82" s="85">
        <v>0.0</v>
      </c>
      <c r="AC82" s="85">
        <v>0.0</v>
      </c>
      <c r="AD82" s="85">
        <v>0.0</v>
      </c>
      <c r="AE82" s="85">
        <v>0.0</v>
      </c>
      <c r="AF82" s="85">
        <v>0.0</v>
      </c>
      <c r="AG82" s="85">
        <v>0.0</v>
      </c>
      <c r="AH82" s="65" t="str">
        <f t="shared" si="3"/>
        <v>проверка пройдена</v>
      </c>
      <c r="AI82" s="57">
        <f t="shared" si="4"/>
        <v>1</v>
      </c>
    </row>
    <row r="83" ht="14.25" customHeight="1">
      <c r="A83" s="82" t="s">
        <v>92</v>
      </c>
      <c r="B83" s="59" t="s">
        <v>185</v>
      </c>
      <c r="C83" s="59" t="s">
        <v>186</v>
      </c>
      <c r="D83" s="59" t="s">
        <v>232</v>
      </c>
      <c r="E83" s="39" t="s">
        <v>151</v>
      </c>
      <c r="F83" s="60" t="s">
        <v>196</v>
      </c>
      <c r="G83" s="61">
        <v>0.0</v>
      </c>
      <c r="H83" s="83">
        <v>0.0</v>
      </c>
      <c r="I83" s="83">
        <v>0.0</v>
      </c>
      <c r="J83" s="83">
        <v>0.0</v>
      </c>
      <c r="K83" s="83">
        <v>0.0</v>
      </c>
      <c r="L83" s="83">
        <v>0.0</v>
      </c>
      <c r="M83" s="83">
        <v>0.0</v>
      </c>
      <c r="N83" s="83">
        <v>0.0</v>
      </c>
      <c r="O83" s="83">
        <v>0.0</v>
      </c>
      <c r="P83" s="83">
        <v>0.0</v>
      </c>
      <c r="Q83" s="83">
        <v>0.0</v>
      </c>
      <c r="R83" s="83">
        <v>0.0</v>
      </c>
      <c r="S83" s="83">
        <v>0.0</v>
      </c>
      <c r="T83" s="85">
        <v>0.0</v>
      </c>
      <c r="U83" s="85">
        <v>0.0</v>
      </c>
      <c r="V83" s="85">
        <v>0.0</v>
      </c>
      <c r="W83" s="85">
        <v>0.0</v>
      </c>
      <c r="X83" s="85">
        <v>0.0</v>
      </c>
      <c r="Y83" s="85">
        <v>0.0</v>
      </c>
      <c r="Z83" s="85">
        <v>0.0</v>
      </c>
      <c r="AA83" s="85">
        <v>0.0</v>
      </c>
      <c r="AB83" s="85">
        <v>0.0</v>
      </c>
      <c r="AC83" s="85">
        <v>0.0</v>
      </c>
      <c r="AD83" s="85">
        <v>0.0</v>
      </c>
      <c r="AE83" s="85">
        <v>0.0</v>
      </c>
      <c r="AF83" s="85">
        <v>0.0</v>
      </c>
      <c r="AG83" s="85">
        <v>0.0</v>
      </c>
      <c r="AH83" s="65" t="str">
        <f t="shared" si="3"/>
        <v>проверка пройдена</v>
      </c>
      <c r="AI83" s="57">
        <f t="shared" si="4"/>
        <v>1</v>
      </c>
    </row>
    <row r="84" ht="14.25" customHeight="1">
      <c r="A84" s="82" t="s">
        <v>92</v>
      </c>
      <c r="B84" s="59" t="s">
        <v>185</v>
      </c>
      <c r="C84" s="59" t="s">
        <v>186</v>
      </c>
      <c r="D84" s="59" t="s">
        <v>232</v>
      </c>
      <c r="E84" s="39" t="s">
        <v>152</v>
      </c>
      <c r="F84" s="60" t="s">
        <v>191</v>
      </c>
      <c r="G84" s="61">
        <v>0.0</v>
      </c>
      <c r="H84" s="83">
        <v>0.0</v>
      </c>
      <c r="I84" s="83">
        <v>0.0</v>
      </c>
      <c r="J84" s="83">
        <v>0.0</v>
      </c>
      <c r="K84" s="83">
        <v>0.0</v>
      </c>
      <c r="L84" s="83">
        <v>0.0</v>
      </c>
      <c r="M84" s="83">
        <v>0.0</v>
      </c>
      <c r="N84" s="83">
        <v>0.0</v>
      </c>
      <c r="O84" s="83">
        <v>0.0</v>
      </c>
      <c r="P84" s="83">
        <v>0.0</v>
      </c>
      <c r="Q84" s="83">
        <v>0.0</v>
      </c>
      <c r="R84" s="83">
        <v>0.0</v>
      </c>
      <c r="S84" s="83">
        <v>0.0</v>
      </c>
      <c r="T84" s="85">
        <v>0.0</v>
      </c>
      <c r="U84" s="85">
        <v>0.0</v>
      </c>
      <c r="V84" s="85">
        <v>0.0</v>
      </c>
      <c r="W84" s="85">
        <v>0.0</v>
      </c>
      <c r="X84" s="85">
        <v>0.0</v>
      </c>
      <c r="Y84" s="85">
        <v>0.0</v>
      </c>
      <c r="Z84" s="85">
        <v>0.0</v>
      </c>
      <c r="AA84" s="85">
        <v>0.0</v>
      </c>
      <c r="AB84" s="85">
        <v>0.0</v>
      </c>
      <c r="AC84" s="85">
        <v>0.0</v>
      </c>
      <c r="AD84" s="85">
        <v>0.0</v>
      </c>
      <c r="AE84" s="85">
        <v>0.0</v>
      </c>
      <c r="AF84" s="85">
        <v>0.0</v>
      </c>
      <c r="AG84" s="85">
        <v>0.0</v>
      </c>
      <c r="AH84" s="65" t="str">
        <f t="shared" si="3"/>
        <v>проверка пройдена</v>
      </c>
      <c r="AI84" s="57">
        <f t="shared" si="4"/>
        <v>1</v>
      </c>
    </row>
    <row r="85" ht="14.25" customHeight="1">
      <c r="A85" s="86" t="s">
        <v>92</v>
      </c>
      <c r="B85" s="67" t="s">
        <v>185</v>
      </c>
      <c r="C85" s="67" t="s">
        <v>186</v>
      </c>
      <c r="D85" s="67" t="s">
        <v>232</v>
      </c>
      <c r="E85" s="68" t="s">
        <v>153</v>
      </c>
      <c r="F85" s="69" t="s">
        <v>192</v>
      </c>
      <c r="G85" s="70">
        <v>0.0</v>
      </c>
      <c r="H85" s="87">
        <v>0.0</v>
      </c>
      <c r="I85" s="87">
        <v>0.0</v>
      </c>
      <c r="J85" s="87">
        <v>0.0</v>
      </c>
      <c r="K85" s="87">
        <v>0.0</v>
      </c>
      <c r="L85" s="87">
        <v>0.0</v>
      </c>
      <c r="M85" s="87">
        <v>0.0</v>
      </c>
      <c r="N85" s="87">
        <v>0.0</v>
      </c>
      <c r="O85" s="87">
        <v>0.0</v>
      </c>
      <c r="P85" s="87">
        <v>0.0</v>
      </c>
      <c r="Q85" s="87">
        <v>0.0</v>
      </c>
      <c r="R85" s="87">
        <v>0.0</v>
      </c>
      <c r="S85" s="87">
        <v>0.0</v>
      </c>
      <c r="T85" s="89">
        <v>0.0</v>
      </c>
      <c r="U85" s="89">
        <v>0.0</v>
      </c>
      <c r="V85" s="89">
        <v>0.0</v>
      </c>
      <c r="W85" s="89">
        <v>0.0</v>
      </c>
      <c r="X85" s="89">
        <v>0.0</v>
      </c>
      <c r="Y85" s="89">
        <v>0.0</v>
      </c>
      <c r="Z85" s="89">
        <v>0.0</v>
      </c>
      <c r="AA85" s="89">
        <v>0.0</v>
      </c>
      <c r="AB85" s="89">
        <v>0.0</v>
      </c>
      <c r="AC85" s="89">
        <v>0.0</v>
      </c>
      <c r="AD85" s="89">
        <v>0.0</v>
      </c>
      <c r="AE85" s="89">
        <v>0.0</v>
      </c>
      <c r="AF85" s="89">
        <v>0.0</v>
      </c>
      <c r="AG85" s="89">
        <v>0.0</v>
      </c>
      <c r="AH85" s="74" t="str">
        <f t="shared" si="3"/>
        <v>проверка пройдена</v>
      </c>
      <c r="AI85" s="57">
        <f t="shared" si="4"/>
        <v>1</v>
      </c>
    </row>
    <row r="86" ht="14.25" customHeight="1">
      <c r="A86" s="79" t="s">
        <v>92</v>
      </c>
      <c r="B86" s="48" t="s">
        <v>185</v>
      </c>
      <c r="C86" s="48" t="s">
        <v>186</v>
      </c>
      <c r="D86" s="48" t="s">
        <v>271</v>
      </c>
      <c r="E86" s="49" t="s">
        <v>149</v>
      </c>
      <c r="F86" s="50" t="s">
        <v>194</v>
      </c>
      <c r="G86" s="51">
        <v>19.0</v>
      </c>
      <c r="H86" s="52">
        <v>19.0</v>
      </c>
      <c r="I86" s="52">
        <v>19.0</v>
      </c>
      <c r="J86" s="52">
        <v>0.0</v>
      </c>
      <c r="K86" s="52">
        <v>0.0</v>
      </c>
      <c r="L86" s="52">
        <v>0.0</v>
      </c>
      <c r="M86" s="52">
        <v>0.0</v>
      </c>
      <c r="N86" s="52">
        <v>0.0</v>
      </c>
      <c r="O86" s="52">
        <v>0.0</v>
      </c>
      <c r="P86" s="80">
        <v>0.0</v>
      </c>
      <c r="Q86" s="52">
        <v>0.0</v>
      </c>
      <c r="R86" s="52">
        <v>0.0</v>
      </c>
      <c r="S86" s="52">
        <v>0.0</v>
      </c>
      <c r="T86" s="81">
        <v>0.0</v>
      </c>
      <c r="U86" s="81">
        <v>0.0</v>
      </c>
      <c r="V86" s="81">
        <v>0.0</v>
      </c>
      <c r="W86" s="81">
        <v>0.0</v>
      </c>
      <c r="X86" s="81">
        <v>0.0</v>
      </c>
      <c r="Y86" s="81">
        <v>0.0</v>
      </c>
      <c r="Z86" s="81">
        <v>0.0</v>
      </c>
      <c r="AA86" s="81">
        <v>0.0</v>
      </c>
      <c r="AB86" s="81">
        <v>0.0</v>
      </c>
      <c r="AC86" s="81">
        <v>0.0</v>
      </c>
      <c r="AD86" s="81">
        <v>0.0</v>
      </c>
      <c r="AE86" s="81">
        <v>0.0</v>
      </c>
      <c r="AF86" s="81">
        <v>0.0</v>
      </c>
      <c r="AG86" s="81">
        <v>0.0</v>
      </c>
      <c r="AH86" s="56" t="str">
        <f t="shared" si="3"/>
        <v>проверка пройдена</v>
      </c>
      <c r="AI86" s="57">
        <f t="shared" si="4"/>
        <v>1</v>
      </c>
    </row>
    <row r="87" ht="14.25" customHeight="1">
      <c r="A87" s="82" t="s">
        <v>92</v>
      </c>
      <c r="B87" s="59" t="s">
        <v>185</v>
      </c>
      <c r="C87" s="59" t="s">
        <v>186</v>
      </c>
      <c r="D87" s="59" t="s">
        <v>271</v>
      </c>
      <c r="E87" s="39" t="s">
        <v>150</v>
      </c>
      <c r="F87" s="60" t="s">
        <v>195</v>
      </c>
      <c r="G87" s="61">
        <v>0.0</v>
      </c>
      <c r="H87" s="83">
        <v>0.0</v>
      </c>
      <c r="I87" s="83">
        <v>0.0</v>
      </c>
      <c r="J87" s="52">
        <v>0.0</v>
      </c>
      <c r="K87" s="52">
        <v>0.0</v>
      </c>
      <c r="L87" s="52">
        <v>0.0</v>
      </c>
      <c r="M87" s="52">
        <v>0.0</v>
      </c>
      <c r="N87" s="52">
        <v>0.0</v>
      </c>
      <c r="O87" s="52">
        <v>0.0</v>
      </c>
      <c r="P87" s="80">
        <v>0.0</v>
      </c>
      <c r="Q87" s="83">
        <v>0.0</v>
      </c>
      <c r="R87" s="83">
        <v>0.0</v>
      </c>
      <c r="S87" s="83">
        <v>0.0</v>
      </c>
      <c r="T87" s="85">
        <v>0.0</v>
      </c>
      <c r="U87" s="85">
        <v>0.0</v>
      </c>
      <c r="V87" s="85">
        <v>0.0</v>
      </c>
      <c r="W87" s="85">
        <v>0.0</v>
      </c>
      <c r="X87" s="85">
        <v>0.0</v>
      </c>
      <c r="Y87" s="85">
        <v>0.0</v>
      </c>
      <c r="Z87" s="85">
        <v>0.0</v>
      </c>
      <c r="AA87" s="85">
        <v>0.0</v>
      </c>
      <c r="AB87" s="85">
        <v>0.0</v>
      </c>
      <c r="AC87" s="85">
        <v>0.0</v>
      </c>
      <c r="AD87" s="85">
        <v>0.0</v>
      </c>
      <c r="AE87" s="85">
        <v>0.0</v>
      </c>
      <c r="AF87" s="85">
        <v>0.0</v>
      </c>
      <c r="AG87" s="85">
        <v>0.0</v>
      </c>
      <c r="AH87" s="65" t="str">
        <f t="shared" si="3"/>
        <v>проверка пройдена</v>
      </c>
      <c r="AI87" s="57">
        <f t="shared" si="4"/>
        <v>1</v>
      </c>
    </row>
    <row r="88" ht="14.25" customHeight="1">
      <c r="A88" s="82" t="s">
        <v>92</v>
      </c>
      <c r="B88" s="59" t="s">
        <v>185</v>
      </c>
      <c r="C88" s="59" t="s">
        <v>186</v>
      </c>
      <c r="D88" s="59" t="s">
        <v>271</v>
      </c>
      <c r="E88" s="39" t="s">
        <v>151</v>
      </c>
      <c r="F88" s="60" t="s">
        <v>196</v>
      </c>
      <c r="G88" s="61">
        <v>0.0</v>
      </c>
      <c r="H88" s="83">
        <v>0.0</v>
      </c>
      <c r="I88" s="83">
        <v>0.0</v>
      </c>
      <c r="J88" s="52">
        <v>0.0</v>
      </c>
      <c r="K88" s="52">
        <v>0.0</v>
      </c>
      <c r="L88" s="52">
        <v>0.0</v>
      </c>
      <c r="M88" s="52">
        <v>0.0</v>
      </c>
      <c r="N88" s="52">
        <v>0.0</v>
      </c>
      <c r="O88" s="52">
        <v>0.0</v>
      </c>
      <c r="P88" s="80">
        <v>0.0</v>
      </c>
      <c r="Q88" s="83">
        <v>0.0</v>
      </c>
      <c r="R88" s="83">
        <v>0.0</v>
      </c>
      <c r="S88" s="83">
        <v>0.0</v>
      </c>
      <c r="T88" s="85">
        <v>0.0</v>
      </c>
      <c r="U88" s="85">
        <v>0.0</v>
      </c>
      <c r="V88" s="85">
        <v>0.0</v>
      </c>
      <c r="W88" s="85">
        <v>0.0</v>
      </c>
      <c r="X88" s="85">
        <v>0.0</v>
      </c>
      <c r="Y88" s="85">
        <v>0.0</v>
      </c>
      <c r="Z88" s="85">
        <v>0.0</v>
      </c>
      <c r="AA88" s="85">
        <v>0.0</v>
      </c>
      <c r="AB88" s="85">
        <v>0.0</v>
      </c>
      <c r="AC88" s="85">
        <v>0.0</v>
      </c>
      <c r="AD88" s="85">
        <v>0.0</v>
      </c>
      <c r="AE88" s="85">
        <v>0.0</v>
      </c>
      <c r="AF88" s="85">
        <v>0.0</v>
      </c>
      <c r="AG88" s="85">
        <v>0.0</v>
      </c>
      <c r="AH88" s="65" t="str">
        <f t="shared" si="3"/>
        <v>проверка пройдена</v>
      </c>
      <c r="AI88" s="57">
        <f t="shared" si="4"/>
        <v>1</v>
      </c>
    </row>
    <row r="89" ht="14.25" customHeight="1">
      <c r="A89" s="82" t="s">
        <v>92</v>
      </c>
      <c r="B89" s="59" t="s">
        <v>185</v>
      </c>
      <c r="C89" s="59" t="s">
        <v>186</v>
      </c>
      <c r="D89" s="59" t="s">
        <v>271</v>
      </c>
      <c r="E89" s="39" t="s">
        <v>152</v>
      </c>
      <c r="F89" s="60" t="s">
        <v>191</v>
      </c>
      <c r="G89" s="61">
        <v>0.0</v>
      </c>
      <c r="H89" s="83">
        <v>0.0</v>
      </c>
      <c r="I89" s="83">
        <v>0.0</v>
      </c>
      <c r="J89" s="52">
        <v>0.0</v>
      </c>
      <c r="K89" s="52">
        <v>0.0</v>
      </c>
      <c r="L89" s="52">
        <v>0.0</v>
      </c>
      <c r="M89" s="52">
        <v>0.0</v>
      </c>
      <c r="N89" s="52">
        <v>0.0</v>
      </c>
      <c r="O89" s="52">
        <v>0.0</v>
      </c>
      <c r="P89" s="80">
        <v>0.0</v>
      </c>
      <c r="Q89" s="83">
        <v>0.0</v>
      </c>
      <c r="R89" s="83">
        <v>0.0</v>
      </c>
      <c r="S89" s="83">
        <v>0.0</v>
      </c>
      <c r="T89" s="85">
        <v>0.0</v>
      </c>
      <c r="U89" s="85">
        <v>0.0</v>
      </c>
      <c r="V89" s="85">
        <v>0.0</v>
      </c>
      <c r="W89" s="85">
        <v>0.0</v>
      </c>
      <c r="X89" s="85">
        <v>0.0</v>
      </c>
      <c r="Y89" s="85">
        <v>0.0</v>
      </c>
      <c r="Z89" s="85">
        <v>0.0</v>
      </c>
      <c r="AA89" s="85">
        <v>0.0</v>
      </c>
      <c r="AB89" s="85">
        <v>0.0</v>
      </c>
      <c r="AC89" s="85">
        <v>0.0</v>
      </c>
      <c r="AD89" s="85">
        <v>0.0</v>
      </c>
      <c r="AE89" s="85">
        <v>0.0</v>
      </c>
      <c r="AF89" s="85">
        <v>0.0</v>
      </c>
      <c r="AG89" s="85">
        <v>0.0</v>
      </c>
      <c r="AH89" s="65" t="str">
        <f t="shared" si="3"/>
        <v>проверка пройдена</v>
      </c>
      <c r="AI89" s="57">
        <f t="shared" si="4"/>
        <v>1</v>
      </c>
    </row>
    <row r="90" ht="14.25" customHeight="1">
      <c r="A90" s="86" t="s">
        <v>92</v>
      </c>
      <c r="B90" s="67" t="s">
        <v>185</v>
      </c>
      <c r="C90" s="67" t="s">
        <v>186</v>
      </c>
      <c r="D90" s="67" t="s">
        <v>271</v>
      </c>
      <c r="E90" s="68" t="s">
        <v>153</v>
      </c>
      <c r="F90" s="69" t="s">
        <v>192</v>
      </c>
      <c r="G90" s="70">
        <v>0.0</v>
      </c>
      <c r="H90" s="87">
        <v>0.0</v>
      </c>
      <c r="I90" s="87">
        <v>0.0</v>
      </c>
      <c r="J90" s="52">
        <v>0.0</v>
      </c>
      <c r="K90" s="52">
        <v>0.0</v>
      </c>
      <c r="L90" s="52">
        <v>0.0</v>
      </c>
      <c r="M90" s="52">
        <v>0.0</v>
      </c>
      <c r="N90" s="52">
        <v>0.0</v>
      </c>
      <c r="O90" s="52">
        <v>0.0</v>
      </c>
      <c r="P90" s="80">
        <v>0.0</v>
      </c>
      <c r="Q90" s="87">
        <v>0.0</v>
      </c>
      <c r="R90" s="87">
        <v>0.0</v>
      </c>
      <c r="S90" s="87">
        <v>0.0</v>
      </c>
      <c r="T90" s="89">
        <v>0.0</v>
      </c>
      <c r="U90" s="89">
        <v>0.0</v>
      </c>
      <c r="V90" s="89">
        <v>0.0</v>
      </c>
      <c r="W90" s="89">
        <v>0.0</v>
      </c>
      <c r="X90" s="89">
        <v>0.0</v>
      </c>
      <c r="Y90" s="89">
        <v>0.0</v>
      </c>
      <c r="Z90" s="89">
        <v>0.0</v>
      </c>
      <c r="AA90" s="89">
        <v>0.0</v>
      </c>
      <c r="AB90" s="89">
        <v>0.0</v>
      </c>
      <c r="AC90" s="89">
        <v>0.0</v>
      </c>
      <c r="AD90" s="89">
        <v>0.0</v>
      </c>
      <c r="AE90" s="89">
        <v>0.0</v>
      </c>
      <c r="AF90" s="89">
        <v>0.0</v>
      </c>
      <c r="AG90" s="89">
        <v>0.0</v>
      </c>
      <c r="AH90" s="74" t="str">
        <f t="shared" si="3"/>
        <v>проверка пройдена</v>
      </c>
      <c r="AI90" s="57">
        <f t="shared" si="4"/>
        <v>1</v>
      </c>
    </row>
    <row r="91" ht="14.25" customHeight="1">
      <c r="A91" s="79" t="s">
        <v>92</v>
      </c>
      <c r="B91" s="48" t="s">
        <v>185</v>
      </c>
      <c r="C91" s="48" t="s">
        <v>186</v>
      </c>
      <c r="D91" s="48" t="s">
        <v>205</v>
      </c>
      <c r="E91" s="49" t="s">
        <v>149</v>
      </c>
      <c r="F91" s="50" t="s">
        <v>194</v>
      </c>
      <c r="G91" s="51">
        <v>93.0</v>
      </c>
      <c r="H91" s="52">
        <v>90.0</v>
      </c>
      <c r="I91" s="52">
        <v>72.0</v>
      </c>
      <c r="J91" s="52">
        <v>0.0</v>
      </c>
      <c r="K91" s="52">
        <v>2.0</v>
      </c>
      <c r="L91" s="52">
        <v>0.0</v>
      </c>
      <c r="M91" s="52">
        <v>0.0</v>
      </c>
      <c r="N91" s="52">
        <v>0.0</v>
      </c>
      <c r="O91" s="52">
        <v>0.0</v>
      </c>
      <c r="P91" s="80">
        <v>1.0</v>
      </c>
      <c r="Q91" s="52">
        <v>0.0</v>
      </c>
      <c r="R91" s="52">
        <v>0.0</v>
      </c>
      <c r="S91" s="52">
        <v>0.0</v>
      </c>
      <c r="T91" s="81">
        <v>0.0</v>
      </c>
      <c r="U91" s="81">
        <v>0.0</v>
      </c>
      <c r="V91" s="81">
        <v>0.0</v>
      </c>
      <c r="W91" s="81">
        <v>0.0</v>
      </c>
      <c r="X91" s="81">
        <v>0.0</v>
      </c>
      <c r="Y91" s="81">
        <v>0.0</v>
      </c>
      <c r="Z91" s="81">
        <v>0.0</v>
      </c>
      <c r="AA91" s="81">
        <v>0.0</v>
      </c>
      <c r="AB91" s="81">
        <v>0.0</v>
      </c>
      <c r="AC91" s="81">
        <v>0.0</v>
      </c>
      <c r="AD91" s="81">
        <v>0.0</v>
      </c>
      <c r="AE91" s="81">
        <v>0.0</v>
      </c>
      <c r="AF91" s="81">
        <v>0.0</v>
      </c>
      <c r="AG91" s="81">
        <v>0.0</v>
      </c>
      <c r="AH91" s="56" t="str">
        <f t="shared" si="3"/>
        <v>проверка пройдена</v>
      </c>
      <c r="AI91" s="57">
        <f t="shared" si="4"/>
        <v>1</v>
      </c>
    </row>
    <row r="92" ht="14.25" customHeight="1">
      <c r="A92" s="82" t="s">
        <v>92</v>
      </c>
      <c r="B92" s="59" t="s">
        <v>185</v>
      </c>
      <c r="C92" s="59" t="s">
        <v>186</v>
      </c>
      <c r="D92" s="59" t="s">
        <v>205</v>
      </c>
      <c r="E92" s="39" t="s">
        <v>150</v>
      </c>
      <c r="F92" s="60" t="s">
        <v>195</v>
      </c>
      <c r="G92" s="61">
        <v>1.0</v>
      </c>
      <c r="H92" s="83">
        <v>1.0</v>
      </c>
      <c r="I92" s="83">
        <v>1.0</v>
      </c>
      <c r="J92" s="83">
        <v>0.0</v>
      </c>
      <c r="K92" s="83">
        <v>0.0</v>
      </c>
      <c r="L92" s="83">
        <v>0.0</v>
      </c>
      <c r="M92" s="83">
        <v>0.0</v>
      </c>
      <c r="N92" s="83">
        <v>0.0</v>
      </c>
      <c r="O92" s="83">
        <v>0.0</v>
      </c>
      <c r="P92" s="83">
        <v>0.0</v>
      </c>
      <c r="Q92" s="83">
        <v>0.0</v>
      </c>
      <c r="R92" s="83">
        <v>0.0</v>
      </c>
      <c r="S92" s="83">
        <v>0.0</v>
      </c>
      <c r="T92" s="85">
        <v>0.0</v>
      </c>
      <c r="U92" s="85">
        <v>0.0</v>
      </c>
      <c r="V92" s="85">
        <v>0.0</v>
      </c>
      <c r="W92" s="85">
        <v>0.0</v>
      </c>
      <c r="X92" s="85">
        <v>0.0</v>
      </c>
      <c r="Y92" s="85">
        <v>0.0</v>
      </c>
      <c r="Z92" s="85">
        <v>0.0</v>
      </c>
      <c r="AA92" s="85">
        <v>0.0</v>
      </c>
      <c r="AB92" s="85">
        <v>0.0</v>
      </c>
      <c r="AC92" s="85">
        <v>0.0</v>
      </c>
      <c r="AD92" s="85">
        <v>0.0</v>
      </c>
      <c r="AE92" s="85">
        <v>0.0</v>
      </c>
      <c r="AF92" s="85">
        <v>0.0</v>
      </c>
      <c r="AG92" s="85">
        <v>0.0</v>
      </c>
      <c r="AH92" s="65" t="str">
        <f t="shared" si="3"/>
        <v>проверка пройдена</v>
      </c>
      <c r="AI92" s="57">
        <f t="shared" si="4"/>
        <v>1</v>
      </c>
    </row>
    <row r="93" ht="14.25" customHeight="1">
      <c r="A93" s="82" t="s">
        <v>92</v>
      </c>
      <c r="B93" s="59" t="s">
        <v>185</v>
      </c>
      <c r="C93" s="59" t="s">
        <v>186</v>
      </c>
      <c r="D93" s="59" t="s">
        <v>205</v>
      </c>
      <c r="E93" s="39" t="s">
        <v>151</v>
      </c>
      <c r="F93" s="60" t="s">
        <v>196</v>
      </c>
      <c r="G93" s="61">
        <v>1.0</v>
      </c>
      <c r="H93" s="83">
        <v>1.0</v>
      </c>
      <c r="I93" s="83">
        <v>1.0</v>
      </c>
      <c r="J93" s="83">
        <v>0.0</v>
      </c>
      <c r="K93" s="83">
        <v>0.0</v>
      </c>
      <c r="L93" s="83">
        <v>0.0</v>
      </c>
      <c r="M93" s="83">
        <v>0.0</v>
      </c>
      <c r="N93" s="83">
        <v>0.0</v>
      </c>
      <c r="O93" s="83">
        <v>0.0</v>
      </c>
      <c r="P93" s="83">
        <v>0.0</v>
      </c>
      <c r="Q93" s="83">
        <v>0.0</v>
      </c>
      <c r="R93" s="83">
        <v>0.0</v>
      </c>
      <c r="S93" s="83">
        <v>0.0</v>
      </c>
      <c r="T93" s="85">
        <v>0.0</v>
      </c>
      <c r="U93" s="85">
        <v>0.0</v>
      </c>
      <c r="V93" s="85">
        <v>0.0</v>
      </c>
      <c r="W93" s="85">
        <v>0.0</v>
      </c>
      <c r="X93" s="85">
        <v>0.0</v>
      </c>
      <c r="Y93" s="85">
        <v>0.0</v>
      </c>
      <c r="Z93" s="85">
        <v>0.0</v>
      </c>
      <c r="AA93" s="85">
        <v>0.0</v>
      </c>
      <c r="AB93" s="85">
        <v>0.0</v>
      </c>
      <c r="AC93" s="85">
        <v>0.0</v>
      </c>
      <c r="AD93" s="85">
        <v>0.0</v>
      </c>
      <c r="AE93" s="85">
        <v>0.0</v>
      </c>
      <c r="AF93" s="85">
        <v>0.0</v>
      </c>
      <c r="AG93" s="85">
        <v>0.0</v>
      </c>
      <c r="AH93" s="65" t="str">
        <f t="shared" si="3"/>
        <v>проверка пройдена</v>
      </c>
      <c r="AI93" s="57">
        <f t="shared" si="4"/>
        <v>1</v>
      </c>
    </row>
    <row r="94" ht="14.25" customHeight="1">
      <c r="A94" s="82" t="s">
        <v>92</v>
      </c>
      <c r="B94" s="59" t="s">
        <v>185</v>
      </c>
      <c r="C94" s="59" t="s">
        <v>186</v>
      </c>
      <c r="D94" s="59" t="s">
        <v>205</v>
      </c>
      <c r="E94" s="39" t="s">
        <v>152</v>
      </c>
      <c r="F94" s="60" t="s">
        <v>191</v>
      </c>
      <c r="G94" s="61">
        <v>0.0</v>
      </c>
      <c r="H94" s="83">
        <v>0.0</v>
      </c>
      <c r="I94" s="83">
        <v>0.0</v>
      </c>
      <c r="J94" s="83">
        <v>0.0</v>
      </c>
      <c r="K94" s="83">
        <v>0.0</v>
      </c>
      <c r="L94" s="83">
        <v>0.0</v>
      </c>
      <c r="M94" s="83">
        <v>0.0</v>
      </c>
      <c r="N94" s="83">
        <v>0.0</v>
      </c>
      <c r="O94" s="83">
        <v>0.0</v>
      </c>
      <c r="P94" s="83">
        <v>0.0</v>
      </c>
      <c r="Q94" s="83">
        <v>0.0</v>
      </c>
      <c r="R94" s="83">
        <v>0.0</v>
      </c>
      <c r="S94" s="83">
        <v>0.0</v>
      </c>
      <c r="T94" s="85">
        <v>0.0</v>
      </c>
      <c r="U94" s="85">
        <v>0.0</v>
      </c>
      <c r="V94" s="85">
        <v>0.0</v>
      </c>
      <c r="W94" s="85">
        <v>0.0</v>
      </c>
      <c r="X94" s="85">
        <v>0.0</v>
      </c>
      <c r="Y94" s="85">
        <v>0.0</v>
      </c>
      <c r="Z94" s="85">
        <v>0.0</v>
      </c>
      <c r="AA94" s="85">
        <v>0.0</v>
      </c>
      <c r="AB94" s="85">
        <v>0.0</v>
      </c>
      <c r="AC94" s="85">
        <v>0.0</v>
      </c>
      <c r="AD94" s="85">
        <v>0.0</v>
      </c>
      <c r="AE94" s="85">
        <v>0.0</v>
      </c>
      <c r="AF94" s="85">
        <v>0.0</v>
      </c>
      <c r="AG94" s="85">
        <v>0.0</v>
      </c>
      <c r="AH94" s="65" t="str">
        <f t="shared" si="3"/>
        <v>проверка пройдена</v>
      </c>
      <c r="AI94" s="57">
        <f t="shared" si="4"/>
        <v>1</v>
      </c>
    </row>
    <row r="95" ht="14.25" customHeight="1">
      <c r="A95" s="86" t="s">
        <v>92</v>
      </c>
      <c r="B95" s="67" t="s">
        <v>185</v>
      </c>
      <c r="C95" s="67" t="s">
        <v>186</v>
      </c>
      <c r="D95" s="67" t="s">
        <v>205</v>
      </c>
      <c r="E95" s="68" t="s">
        <v>153</v>
      </c>
      <c r="F95" s="69" t="s">
        <v>192</v>
      </c>
      <c r="G95" s="70">
        <v>0.0</v>
      </c>
      <c r="H95" s="87">
        <v>0.0</v>
      </c>
      <c r="I95" s="87">
        <v>0.0</v>
      </c>
      <c r="J95" s="87">
        <v>0.0</v>
      </c>
      <c r="K95" s="87">
        <v>0.0</v>
      </c>
      <c r="L95" s="87">
        <v>0.0</v>
      </c>
      <c r="M95" s="87">
        <v>0.0</v>
      </c>
      <c r="N95" s="87">
        <v>0.0</v>
      </c>
      <c r="O95" s="87">
        <v>0.0</v>
      </c>
      <c r="P95" s="87">
        <v>0.0</v>
      </c>
      <c r="Q95" s="87">
        <v>0.0</v>
      </c>
      <c r="R95" s="87">
        <v>0.0</v>
      </c>
      <c r="S95" s="87">
        <v>0.0</v>
      </c>
      <c r="T95" s="89">
        <v>0.0</v>
      </c>
      <c r="U95" s="89">
        <v>0.0</v>
      </c>
      <c r="V95" s="89">
        <v>0.0</v>
      </c>
      <c r="W95" s="89">
        <v>0.0</v>
      </c>
      <c r="X95" s="89">
        <v>0.0</v>
      </c>
      <c r="Y95" s="89">
        <v>0.0</v>
      </c>
      <c r="Z95" s="89">
        <v>0.0</v>
      </c>
      <c r="AA95" s="89">
        <v>0.0</v>
      </c>
      <c r="AB95" s="89">
        <v>0.0</v>
      </c>
      <c r="AC95" s="89">
        <v>0.0</v>
      </c>
      <c r="AD95" s="89">
        <v>0.0</v>
      </c>
      <c r="AE95" s="89">
        <v>0.0</v>
      </c>
      <c r="AF95" s="89">
        <v>0.0</v>
      </c>
      <c r="AG95" s="89">
        <v>0.0</v>
      </c>
      <c r="AH95" s="74" t="str">
        <f t="shared" si="3"/>
        <v>проверка пройдена</v>
      </c>
      <c r="AI95" s="57">
        <f t="shared" si="4"/>
        <v>1</v>
      </c>
    </row>
    <row r="96" ht="14.25" customHeight="1">
      <c r="A96" s="79" t="s">
        <v>92</v>
      </c>
      <c r="B96" s="48" t="s">
        <v>185</v>
      </c>
      <c r="C96" s="48" t="s">
        <v>186</v>
      </c>
      <c r="D96" s="48" t="s">
        <v>254</v>
      </c>
      <c r="E96" s="49" t="s">
        <v>149</v>
      </c>
      <c r="F96" s="50" t="s">
        <v>194</v>
      </c>
      <c r="G96" s="51">
        <v>28.0</v>
      </c>
      <c r="H96" s="52">
        <v>27.0</v>
      </c>
      <c r="I96" s="52">
        <v>27.0</v>
      </c>
      <c r="J96" s="52">
        <v>0.0</v>
      </c>
      <c r="K96" s="83">
        <v>0.0</v>
      </c>
      <c r="L96" s="83">
        <v>0.0</v>
      </c>
      <c r="M96" s="52">
        <v>0.0</v>
      </c>
      <c r="N96" s="52">
        <v>1.0</v>
      </c>
      <c r="O96" s="52">
        <v>0.0</v>
      </c>
      <c r="P96" s="80">
        <v>0.0</v>
      </c>
      <c r="Q96" s="52">
        <v>0.0</v>
      </c>
      <c r="R96" s="52">
        <v>0.0</v>
      </c>
      <c r="S96" s="52">
        <v>0.0</v>
      </c>
      <c r="T96" s="81">
        <v>0.0</v>
      </c>
      <c r="U96" s="81">
        <v>0.0</v>
      </c>
      <c r="V96" s="81">
        <v>0.0</v>
      </c>
      <c r="W96" s="81">
        <v>0.0</v>
      </c>
      <c r="X96" s="81">
        <v>0.0</v>
      </c>
      <c r="Y96" s="81">
        <v>0.0</v>
      </c>
      <c r="Z96" s="81">
        <v>0.0</v>
      </c>
      <c r="AA96" s="81">
        <v>0.0</v>
      </c>
      <c r="AB96" s="81">
        <v>0.0</v>
      </c>
      <c r="AC96" s="81">
        <v>0.0</v>
      </c>
      <c r="AD96" s="81">
        <v>0.0</v>
      </c>
      <c r="AE96" s="81">
        <v>0.0</v>
      </c>
      <c r="AF96" s="81">
        <v>0.0</v>
      </c>
      <c r="AG96" s="81">
        <v>0.0</v>
      </c>
      <c r="AH96" s="56" t="str">
        <f t="shared" si="3"/>
        <v>проверка пройдена</v>
      </c>
      <c r="AI96" s="57">
        <f t="shared" si="4"/>
        <v>1</v>
      </c>
    </row>
    <row r="97" ht="14.25" customHeight="1">
      <c r="A97" s="82" t="s">
        <v>92</v>
      </c>
      <c r="B97" s="59" t="s">
        <v>185</v>
      </c>
      <c r="C97" s="59" t="s">
        <v>186</v>
      </c>
      <c r="D97" s="59" t="s">
        <v>254</v>
      </c>
      <c r="E97" s="39" t="s">
        <v>150</v>
      </c>
      <c r="F97" s="60" t="s">
        <v>195</v>
      </c>
      <c r="G97" s="61">
        <v>0.0</v>
      </c>
      <c r="H97" s="83">
        <v>0.0</v>
      </c>
      <c r="I97" s="87">
        <v>0.0</v>
      </c>
      <c r="J97" s="87">
        <v>0.0</v>
      </c>
      <c r="K97" s="87">
        <v>0.0</v>
      </c>
      <c r="L97" s="87">
        <v>0.0</v>
      </c>
      <c r="M97" s="87">
        <v>0.0</v>
      </c>
      <c r="N97" s="87">
        <v>0.0</v>
      </c>
      <c r="O97" s="87">
        <v>0.0</v>
      </c>
      <c r="P97" s="87">
        <v>0.0</v>
      </c>
      <c r="Q97" s="83">
        <v>0.0</v>
      </c>
      <c r="R97" s="83">
        <v>0.0</v>
      </c>
      <c r="S97" s="83">
        <v>0.0</v>
      </c>
      <c r="T97" s="85">
        <v>0.0</v>
      </c>
      <c r="U97" s="85">
        <v>0.0</v>
      </c>
      <c r="V97" s="85">
        <v>0.0</v>
      </c>
      <c r="W97" s="85">
        <v>0.0</v>
      </c>
      <c r="X97" s="85">
        <v>0.0</v>
      </c>
      <c r="Y97" s="85">
        <v>0.0</v>
      </c>
      <c r="Z97" s="85">
        <v>0.0</v>
      </c>
      <c r="AA97" s="85">
        <v>0.0</v>
      </c>
      <c r="AB97" s="85">
        <v>0.0</v>
      </c>
      <c r="AC97" s="85">
        <v>0.0</v>
      </c>
      <c r="AD97" s="85">
        <v>0.0</v>
      </c>
      <c r="AE97" s="85">
        <v>0.0</v>
      </c>
      <c r="AF97" s="85">
        <v>0.0</v>
      </c>
      <c r="AG97" s="85">
        <v>0.0</v>
      </c>
      <c r="AH97" s="65" t="str">
        <f t="shared" si="3"/>
        <v>проверка пройдена</v>
      </c>
      <c r="AI97" s="57">
        <f t="shared" si="4"/>
        <v>1</v>
      </c>
    </row>
    <row r="98" ht="14.25" customHeight="1">
      <c r="A98" s="82" t="s">
        <v>92</v>
      </c>
      <c r="B98" s="59" t="s">
        <v>185</v>
      </c>
      <c r="C98" s="59" t="s">
        <v>186</v>
      </c>
      <c r="D98" s="59" t="s">
        <v>254</v>
      </c>
      <c r="E98" s="39" t="s">
        <v>151</v>
      </c>
      <c r="F98" s="60" t="s">
        <v>196</v>
      </c>
      <c r="G98" s="61">
        <v>0.0</v>
      </c>
      <c r="H98" s="83">
        <v>0.0</v>
      </c>
      <c r="I98" s="83">
        <v>0.0</v>
      </c>
      <c r="J98" s="83">
        <v>0.0</v>
      </c>
      <c r="K98" s="83">
        <v>0.0</v>
      </c>
      <c r="L98" s="83">
        <v>0.0</v>
      </c>
      <c r="M98" s="83">
        <v>0.0</v>
      </c>
      <c r="N98" s="83">
        <v>0.0</v>
      </c>
      <c r="O98" s="83">
        <v>0.0</v>
      </c>
      <c r="P98" s="83">
        <v>0.0</v>
      </c>
      <c r="Q98" s="83">
        <v>0.0</v>
      </c>
      <c r="R98" s="83">
        <v>0.0</v>
      </c>
      <c r="S98" s="83">
        <v>0.0</v>
      </c>
      <c r="T98" s="85">
        <v>0.0</v>
      </c>
      <c r="U98" s="85">
        <v>0.0</v>
      </c>
      <c r="V98" s="85">
        <v>0.0</v>
      </c>
      <c r="W98" s="85">
        <v>0.0</v>
      </c>
      <c r="X98" s="85">
        <v>0.0</v>
      </c>
      <c r="Y98" s="85">
        <v>0.0</v>
      </c>
      <c r="Z98" s="85">
        <v>0.0</v>
      </c>
      <c r="AA98" s="85">
        <v>0.0</v>
      </c>
      <c r="AB98" s="85">
        <v>0.0</v>
      </c>
      <c r="AC98" s="85">
        <v>0.0</v>
      </c>
      <c r="AD98" s="85">
        <v>0.0</v>
      </c>
      <c r="AE98" s="85">
        <v>0.0</v>
      </c>
      <c r="AF98" s="85">
        <v>0.0</v>
      </c>
      <c r="AG98" s="85">
        <v>0.0</v>
      </c>
      <c r="AH98" s="65" t="str">
        <f t="shared" si="3"/>
        <v>проверка пройдена</v>
      </c>
      <c r="AI98" s="57">
        <f t="shared" si="4"/>
        <v>1</v>
      </c>
    </row>
    <row r="99" ht="14.25" customHeight="1">
      <c r="A99" s="82" t="s">
        <v>92</v>
      </c>
      <c r="B99" s="59" t="s">
        <v>185</v>
      </c>
      <c r="C99" s="59" t="s">
        <v>186</v>
      </c>
      <c r="D99" s="59" t="s">
        <v>254</v>
      </c>
      <c r="E99" s="39" t="s">
        <v>152</v>
      </c>
      <c r="F99" s="60" t="s">
        <v>191</v>
      </c>
      <c r="G99" s="61">
        <v>0.0</v>
      </c>
      <c r="H99" s="83">
        <v>0.0</v>
      </c>
      <c r="I99" s="87">
        <v>0.0</v>
      </c>
      <c r="J99" s="87">
        <v>0.0</v>
      </c>
      <c r="K99" s="87">
        <v>0.0</v>
      </c>
      <c r="L99" s="87">
        <v>0.0</v>
      </c>
      <c r="M99" s="87">
        <v>0.0</v>
      </c>
      <c r="N99" s="87">
        <v>0.0</v>
      </c>
      <c r="O99" s="87">
        <v>0.0</v>
      </c>
      <c r="P99" s="87">
        <v>0.0</v>
      </c>
      <c r="Q99" s="83">
        <v>0.0</v>
      </c>
      <c r="R99" s="83">
        <v>0.0</v>
      </c>
      <c r="S99" s="83">
        <v>0.0</v>
      </c>
      <c r="T99" s="85">
        <v>0.0</v>
      </c>
      <c r="U99" s="85">
        <v>0.0</v>
      </c>
      <c r="V99" s="85">
        <v>0.0</v>
      </c>
      <c r="W99" s="85">
        <v>0.0</v>
      </c>
      <c r="X99" s="85">
        <v>0.0</v>
      </c>
      <c r="Y99" s="85">
        <v>0.0</v>
      </c>
      <c r="Z99" s="85">
        <v>0.0</v>
      </c>
      <c r="AA99" s="85">
        <v>0.0</v>
      </c>
      <c r="AB99" s="85">
        <v>0.0</v>
      </c>
      <c r="AC99" s="85">
        <v>0.0</v>
      </c>
      <c r="AD99" s="85">
        <v>0.0</v>
      </c>
      <c r="AE99" s="85">
        <v>0.0</v>
      </c>
      <c r="AF99" s="85">
        <v>0.0</v>
      </c>
      <c r="AG99" s="85">
        <v>0.0</v>
      </c>
      <c r="AH99" s="65" t="str">
        <f t="shared" si="3"/>
        <v>проверка пройдена</v>
      </c>
      <c r="AI99" s="57">
        <f t="shared" si="4"/>
        <v>1</v>
      </c>
    </row>
    <row r="100" ht="14.25" customHeight="1">
      <c r="A100" s="86" t="s">
        <v>92</v>
      </c>
      <c r="B100" s="67" t="s">
        <v>185</v>
      </c>
      <c r="C100" s="67" t="s">
        <v>186</v>
      </c>
      <c r="D100" s="67" t="s">
        <v>254</v>
      </c>
      <c r="E100" s="68" t="s">
        <v>153</v>
      </c>
      <c r="F100" s="69" t="s">
        <v>192</v>
      </c>
      <c r="G100" s="70">
        <v>0.0</v>
      </c>
      <c r="H100" s="87">
        <v>0.0</v>
      </c>
      <c r="I100" s="83">
        <v>0.0</v>
      </c>
      <c r="J100" s="83">
        <v>0.0</v>
      </c>
      <c r="K100" s="83">
        <v>0.0</v>
      </c>
      <c r="L100" s="83">
        <v>0.0</v>
      </c>
      <c r="M100" s="83">
        <v>0.0</v>
      </c>
      <c r="N100" s="83">
        <v>0.0</v>
      </c>
      <c r="O100" s="83">
        <v>0.0</v>
      </c>
      <c r="P100" s="83">
        <v>0.0</v>
      </c>
      <c r="Q100" s="87">
        <v>0.0</v>
      </c>
      <c r="R100" s="87">
        <v>0.0</v>
      </c>
      <c r="S100" s="87">
        <v>0.0</v>
      </c>
      <c r="T100" s="89">
        <v>0.0</v>
      </c>
      <c r="U100" s="89">
        <v>0.0</v>
      </c>
      <c r="V100" s="89">
        <v>0.0</v>
      </c>
      <c r="W100" s="89">
        <v>0.0</v>
      </c>
      <c r="X100" s="89">
        <v>0.0</v>
      </c>
      <c r="Y100" s="89">
        <v>0.0</v>
      </c>
      <c r="Z100" s="89">
        <v>0.0</v>
      </c>
      <c r="AA100" s="89">
        <v>0.0</v>
      </c>
      <c r="AB100" s="89">
        <v>0.0</v>
      </c>
      <c r="AC100" s="89">
        <v>0.0</v>
      </c>
      <c r="AD100" s="89">
        <v>0.0</v>
      </c>
      <c r="AE100" s="89">
        <v>0.0</v>
      </c>
      <c r="AF100" s="89">
        <v>0.0</v>
      </c>
      <c r="AG100" s="89">
        <v>0.0</v>
      </c>
      <c r="AH100" s="74" t="str">
        <f t="shared" si="3"/>
        <v>проверка пройдена</v>
      </c>
      <c r="AI100" s="57">
        <f t="shared" si="4"/>
        <v>1</v>
      </c>
    </row>
    <row r="101" ht="14.25" customHeight="1">
      <c r="A101" s="79" t="s">
        <v>92</v>
      </c>
      <c r="B101" s="48" t="s">
        <v>185</v>
      </c>
      <c r="C101" s="48" t="s">
        <v>186</v>
      </c>
      <c r="D101" s="48" t="s">
        <v>254</v>
      </c>
      <c r="E101" s="49" t="s">
        <v>154</v>
      </c>
      <c r="F101" s="50" t="s">
        <v>384</v>
      </c>
      <c r="G101" s="51">
        <v>0.0</v>
      </c>
      <c r="H101" s="53"/>
      <c r="I101" s="53"/>
      <c r="J101" s="53"/>
      <c r="K101" s="53"/>
      <c r="L101" s="53"/>
      <c r="M101" s="53"/>
      <c r="N101" s="53"/>
      <c r="O101" s="53"/>
      <c r="P101" s="54"/>
      <c r="Q101" s="52">
        <v>0.0</v>
      </c>
      <c r="R101" s="52">
        <v>0.0</v>
      </c>
      <c r="S101" s="52">
        <v>0.0</v>
      </c>
      <c r="T101" s="81">
        <v>0.0</v>
      </c>
      <c r="U101" s="81">
        <v>0.0</v>
      </c>
      <c r="V101" s="81">
        <v>0.0</v>
      </c>
      <c r="W101" s="81">
        <v>0.0</v>
      </c>
      <c r="X101" s="81">
        <v>0.0</v>
      </c>
      <c r="Y101" s="55"/>
      <c r="Z101" s="81">
        <v>0.0</v>
      </c>
      <c r="AA101" s="55"/>
      <c r="AB101" s="55"/>
      <c r="AC101" s="55"/>
      <c r="AD101" s="55"/>
      <c r="AE101" s="55"/>
      <c r="AF101" s="55"/>
      <c r="AG101" s="55"/>
      <c r="AH101" s="56" t="str">
        <f t="shared" si="3"/>
        <v>проверка пройдена</v>
      </c>
      <c r="AI101" s="57">
        <f t="shared" si="4"/>
        <v>1</v>
      </c>
    </row>
    <row r="102" ht="14.25" customHeight="1">
      <c r="A102" s="82" t="s">
        <v>92</v>
      </c>
      <c r="B102" s="59" t="s">
        <v>185</v>
      </c>
      <c r="C102" s="59" t="s">
        <v>186</v>
      </c>
      <c r="D102" s="59" t="s">
        <v>254</v>
      </c>
      <c r="E102" s="39" t="s">
        <v>155</v>
      </c>
      <c r="F102" s="60" t="s">
        <v>385</v>
      </c>
      <c r="G102" s="61">
        <v>0.0</v>
      </c>
      <c r="H102" s="62"/>
      <c r="I102" s="62"/>
      <c r="J102" s="62"/>
      <c r="K102" s="62"/>
      <c r="L102" s="62"/>
      <c r="M102" s="62"/>
      <c r="N102" s="62"/>
      <c r="O102" s="62"/>
      <c r="P102" s="63"/>
      <c r="Q102" s="83">
        <v>0.0</v>
      </c>
      <c r="R102" s="83">
        <v>0.0</v>
      </c>
      <c r="S102" s="83">
        <v>0.0</v>
      </c>
      <c r="T102" s="85">
        <v>0.0</v>
      </c>
      <c r="U102" s="85">
        <v>0.0</v>
      </c>
      <c r="V102" s="85">
        <v>0.0</v>
      </c>
      <c r="W102" s="85">
        <v>0.0</v>
      </c>
      <c r="X102" s="85">
        <v>0.0</v>
      </c>
      <c r="Y102" s="64"/>
      <c r="Z102" s="85">
        <v>0.0</v>
      </c>
      <c r="AA102" s="64"/>
      <c r="AB102" s="64"/>
      <c r="AC102" s="64"/>
      <c r="AD102" s="64"/>
      <c r="AE102" s="64"/>
      <c r="AF102" s="64"/>
      <c r="AG102" s="64"/>
      <c r="AH102" s="65" t="str">
        <f t="shared" si="3"/>
        <v>проверка пройдена</v>
      </c>
      <c r="AI102" s="57">
        <f t="shared" si="4"/>
        <v>1</v>
      </c>
    </row>
    <row r="103" ht="14.25" customHeight="1">
      <c r="A103" s="82" t="s">
        <v>92</v>
      </c>
      <c r="B103" s="59" t="s">
        <v>185</v>
      </c>
      <c r="C103" s="59" t="s">
        <v>186</v>
      </c>
      <c r="D103" s="59" t="s">
        <v>254</v>
      </c>
      <c r="E103" s="39" t="s">
        <v>156</v>
      </c>
      <c r="F103" s="60" t="s">
        <v>386</v>
      </c>
      <c r="G103" s="61">
        <v>0.0</v>
      </c>
      <c r="H103" s="62"/>
      <c r="I103" s="62"/>
      <c r="J103" s="62"/>
      <c r="K103" s="62"/>
      <c r="L103" s="62"/>
      <c r="M103" s="62"/>
      <c r="N103" s="62"/>
      <c r="O103" s="62"/>
      <c r="P103" s="63"/>
      <c r="Q103" s="83">
        <v>0.0</v>
      </c>
      <c r="R103" s="83">
        <v>0.0</v>
      </c>
      <c r="S103" s="83">
        <v>0.0</v>
      </c>
      <c r="T103" s="85">
        <v>0.0</v>
      </c>
      <c r="U103" s="85">
        <v>0.0</v>
      </c>
      <c r="V103" s="85">
        <v>0.0</v>
      </c>
      <c r="W103" s="85">
        <v>0.0</v>
      </c>
      <c r="X103" s="85">
        <v>0.0</v>
      </c>
      <c r="Y103" s="64"/>
      <c r="Z103" s="85">
        <v>0.0</v>
      </c>
      <c r="AA103" s="64"/>
      <c r="AB103" s="64"/>
      <c r="AC103" s="64"/>
      <c r="AD103" s="64"/>
      <c r="AE103" s="64"/>
      <c r="AF103" s="64"/>
      <c r="AG103" s="64"/>
      <c r="AH103" s="65" t="str">
        <f t="shared" si="3"/>
        <v>проверка пройдена</v>
      </c>
      <c r="AI103" s="57">
        <f t="shared" si="4"/>
        <v>1</v>
      </c>
    </row>
    <row r="104" ht="14.25" customHeight="1">
      <c r="A104" s="82" t="s">
        <v>92</v>
      </c>
      <c r="B104" s="59" t="s">
        <v>185</v>
      </c>
      <c r="C104" s="59" t="s">
        <v>186</v>
      </c>
      <c r="D104" s="59" t="s">
        <v>287</v>
      </c>
      <c r="E104" s="39" t="s">
        <v>149</v>
      </c>
      <c r="F104" s="60" t="s">
        <v>194</v>
      </c>
      <c r="G104" s="61">
        <v>128.0</v>
      </c>
      <c r="H104" s="83">
        <v>115.0</v>
      </c>
      <c r="I104" s="83">
        <v>109.0</v>
      </c>
      <c r="J104" s="83">
        <v>0.0</v>
      </c>
      <c r="K104" s="83">
        <v>2.0</v>
      </c>
      <c r="L104" s="83">
        <v>7.0</v>
      </c>
      <c r="M104" s="83">
        <v>3.0</v>
      </c>
      <c r="N104" s="83">
        <v>1.0</v>
      </c>
      <c r="O104" s="83">
        <v>0.0</v>
      </c>
      <c r="P104" s="84">
        <v>0.0</v>
      </c>
      <c r="Q104" s="83">
        <v>0.0</v>
      </c>
      <c r="R104" s="83">
        <v>0.0</v>
      </c>
      <c r="S104" s="83">
        <v>0.0</v>
      </c>
      <c r="T104" s="85">
        <v>0.0</v>
      </c>
      <c r="U104" s="85">
        <v>0.0</v>
      </c>
      <c r="V104" s="85">
        <v>0.0</v>
      </c>
      <c r="W104" s="85">
        <v>0.0</v>
      </c>
      <c r="X104" s="85">
        <v>0.0</v>
      </c>
      <c r="Y104" s="85">
        <v>0.0</v>
      </c>
      <c r="Z104" s="85">
        <v>0.0</v>
      </c>
      <c r="AA104" s="85">
        <v>0.0</v>
      </c>
      <c r="AB104" s="85">
        <v>0.0</v>
      </c>
      <c r="AC104" s="85">
        <v>0.0</v>
      </c>
      <c r="AD104" s="85">
        <v>0.0</v>
      </c>
      <c r="AE104" s="85">
        <v>0.0</v>
      </c>
      <c r="AF104" s="85">
        <v>0.0</v>
      </c>
      <c r="AG104" s="85">
        <v>0.0</v>
      </c>
      <c r="AH104" s="65" t="str">
        <f t="shared" si="3"/>
        <v>проверка пройдена</v>
      </c>
      <c r="AI104" s="57">
        <f t="shared" si="4"/>
        <v>1</v>
      </c>
    </row>
    <row r="105" ht="14.25" customHeight="1">
      <c r="A105" s="86" t="s">
        <v>92</v>
      </c>
      <c r="B105" s="67" t="s">
        <v>185</v>
      </c>
      <c r="C105" s="67" t="s">
        <v>186</v>
      </c>
      <c r="D105" s="67" t="s">
        <v>287</v>
      </c>
      <c r="E105" s="68" t="s">
        <v>150</v>
      </c>
      <c r="F105" s="69" t="s">
        <v>195</v>
      </c>
      <c r="G105" s="70">
        <v>0.0</v>
      </c>
      <c r="H105" s="87">
        <v>0.0</v>
      </c>
      <c r="I105" s="87">
        <v>0.0</v>
      </c>
      <c r="J105" s="87">
        <v>0.0</v>
      </c>
      <c r="K105" s="87">
        <v>0.0</v>
      </c>
      <c r="L105" s="87">
        <v>0.0</v>
      </c>
      <c r="M105" s="87">
        <v>0.0</v>
      </c>
      <c r="N105" s="87">
        <v>0.0</v>
      </c>
      <c r="O105" s="87">
        <v>0.0</v>
      </c>
      <c r="P105" s="88">
        <v>0.0</v>
      </c>
      <c r="Q105" s="87">
        <v>0.0</v>
      </c>
      <c r="R105" s="87">
        <v>0.0</v>
      </c>
      <c r="S105" s="87">
        <v>0.0</v>
      </c>
      <c r="T105" s="89">
        <v>0.0</v>
      </c>
      <c r="U105" s="89">
        <v>0.0</v>
      </c>
      <c r="V105" s="89">
        <v>0.0</v>
      </c>
      <c r="W105" s="89">
        <v>0.0</v>
      </c>
      <c r="X105" s="89">
        <v>0.0</v>
      </c>
      <c r="Y105" s="89">
        <v>0.0</v>
      </c>
      <c r="Z105" s="89">
        <v>0.0</v>
      </c>
      <c r="AA105" s="89">
        <v>0.0</v>
      </c>
      <c r="AB105" s="89">
        <v>0.0</v>
      </c>
      <c r="AC105" s="89">
        <v>0.0</v>
      </c>
      <c r="AD105" s="89">
        <v>0.0</v>
      </c>
      <c r="AE105" s="89">
        <v>0.0</v>
      </c>
      <c r="AF105" s="89">
        <v>0.0</v>
      </c>
      <c r="AG105" s="89">
        <v>0.0</v>
      </c>
      <c r="AH105" s="74" t="str">
        <f t="shared" si="3"/>
        <v>проверка пройдена</v>
      </c>
      <c r="AI105" s="57">
        <f t="shared" si="4"/>
        <v>1</v>
      </c>
    </row>
    <row r="106" ht="14.25" customHeight="1">
      <c r="A106" s="79" t="s">
        <v>92</v>
      </c>
      <c r="B106" s="48" t="s">
        <v>185</v>
      </c>
      <c r="C106" s="48" t="s">
        <v>186</v>
      </c>
      <c r="D106" s="48" t="s">
        <v>287</v>
      </c>
      <c r="E106" s="49" t="s">
        <v>151</v>
      </c>
      <c r="F106" s="50" t="s">
        <v>196</v>
      </c>
      <c r="G106" s="51">
        <v>0.0</v>
      </c>
      <c r="H106" s="52">
        <v>0.0</v>
      </c>
      <c r="I106" s="52">
        <v>0.0</v>
      </c>
      <c r="J106" s="52">
        <v>0.0</v>
      </c>
      <c r="K106" s="52">
        <v>0.0</v>
      </c>
      <c r="L106" s="52">
        <v>0.0</v>
      </c>
      <c r="M106" s="52">
        <v>0.0</v>
      </c>
      <c r="N106" s="52">
        <v>0.0</v>
      </c>
      <c r="O106" s="52">
        <v>0.0</v>
      </c>
      <c r="P106" s="80">
        <v>0.0</v>
      </c>
      <c r="Q106" s="52">
        <v>0.0</v>
      </c>
      <c r="R106" s="52">
        <v>0.0</v>
      </c>
      <c r="S106" s="52">
        <v>0.0</v>
      </c>
      <c r="T106" s="81">
        <v>0.0</v>
      </c>
      <c r="U106" s="81">
        <v>0.0</v>
      </c>
      <c r="V106" s="81">
        <v>0.0</v>
      </c>
      <c r="W106" s="81">
        <v>0.0</v>
      </c>
      <c r="X106" s="81">
        <v>0.0</v>
      </c>
      <c r="Y106" s="81">
        <v>0.0</v>
      </c>
      <c r="Z106" s="81">
        <v>0.0</v>
      </c>
      <c r="AA106" s="81">
        <v>0.0</v>
      </c>
      <c r="AB106" s="81">
        <v>0.0</v>
      </c>
      <c r="AC106" s="81">
        <v>0.0</v>
      </c>
      <c r="AD106" s="81">
        <v>0.0</v>
      </c>
      <c r="AE106" s="81">
        <v>0.0</v>
      </c>
      <c r="AF106" s="81">
        <v>0.0</v>
      </c>
      <c r="AG106" s="81">
        <v>0.0</v>
      </c>
      <c r="AH106" s="56" t="str">
        <f t="shared" si="3"/>
        <v>проверка пройдена</v>
      </c>
      <c r="AI106" s="57">
        <f t="shared" si="4"/>
        <v>1</v>
      </c>
    </row>
    <row r="107" ht="14.25" customHeight="1">
      <c r="A107" s="82" t="s">
        <v>92</v>
      </c>
      <c r="B107" s="59" t="s">
        <v>185</v>
      </c>
      <c r="C107" s="59" t="s">
        <v>186</v>
      </c>
      <c r="D107" s="59" t="s">
        <v>287</v>
      </c>
      <c r="E107" s="39" t="s">
        <v>152</v>
      </c>
      <c r="F107" s="60" t="s">
        <v>191</v>
      </c>
      <c r="G107" s="61">
        <v>0.0</v>
      </c>
      <c r="H107" s="83">
        <v>0.0</v>
      </c>
      <c r="I107" s="83">
        <v>0.0</v>
      </c>
      <c r="J107" s="83">
        <v>0.0</v>
      </c>
      <c r="K107" s="83">
        <v>0.0</v>
      </c>
      <c r="L107" s="83">
        <v>0.0</v>
      </c>
      <c r="M107" s="83">
        <v>0.0</v>
      </c>
      <c r="N107" s="83">
        <v>0.0</v>
      </c>
      <c r="O107" s="83">
        <v>0.0</v>
      </c>
      <c r="P107" s="84">
        <v>0.0</v>
      </c>
      <c r="Q107" s="83">
        <v>0.0</v>
      </c>
      <c r="R107" s="83">
        <v>0.0</v>
      </c>
      <c r="S107" s="83">
        <v>0.0</v>
      </c>
      <c r="T107" s="85">
        <v>0.0</v>
      </c>
      <c r="U107" s="85">
        <v>0.0</v>
      </c>
      <c r="V107" s="85">
        <v>0.0</v>
      </c>
      <c r="W107" s="85">
        <v>0.0</v>
      </c>
      <c r="X107" s="85">
        <v>0.0</v>
      </c>
      <c r="Y107" s="85">
        <v>0.0</v>
      </c>
      <c r="Z107" s="85">
        <v>0.0</v>
      </c>
      <c r="AA107" s="85">
        <v>0.0</v>
      </c>
      <c r="AB107" s="85">
        <v>0.0</v>
      </c>
      <c r="AC107" s="85">
        <v>0.0</v>
      </c>
      <c r="AD107" s="85">
        <v>0.0</v>
      </c>
      <c r="AE107" s="85">
        <v>0.0</v>
      </c>
      <c r="AF107" s="85">
        <v>0.0</v>
      </c>
      <c r="AG107" s="85">
        <v>0.0</v>
      </c>
      <c r="AH107" s="65" t="str">
        <f t="shared" si="3"/>
        <v>проверка пройдена</v>
      </c>
      <c r="AI107" s="57">
        <f t="shared" si="4"/>
        <v>1</v>
      </c>
    </row>
    <row r="108" ht="14.25" customHeight="1">
      <c r="A108" s="82" t="s">
        <v>92</v>
      </c>
      <c r="B108" s="59" t="s">
        <v>185</v>
      </c>
      <c r="C108" s="59" t="s">
        <v>186</v>
      </c>
      <c r="D108" s="59" t="s">
        <v>287</v>
      </c>
      <c r="E108" s="39" t="s">
        <v>153</v>
      </c>
      <c r="F108" s="60" t="s">
        <v>192</v>
      </c>
      <c r="G108" s="61">
        <v>0.0</v>
      </c>
      <c r="H108" s="83">
        <v>0.0</v>
      </c>
      <c r="I108" s="83">
        <v>0.0</v>
      </c>
      <c r="J108" s="83">
        <v>0.0</v>
      </c>
      <c r="K108" s="83">
        <v>0.0</v>
      </c>
      <c r="L108" s="83">
        <v>0.0</v>
      </c>
      <c r="M108" s="83">
        <v>0.0</v>
      </c>
      <c r="N108" s="83">
        <v>0.0</v>
      </c>
      <c r="O108" s="83">
        <v>0.0</v>
      </c>
      <c r="P108" s="84">
        <v>0.0</v>
      </c>
      <c r="Q108" s="83">
        <v>0.0</v>
      </c>
      <c r="R108" s="83">
        <v>0.0</v>
      </c>
      <c r="S108" s="83">
        <v>0.0</v>
      </c>
      <c r="T108" s="85">
        <v>0.0</v>
      </c>
      <c r="U108" s="85">
        <v>0.0</v>
      </c>
      <c r="V108" s="85">
        <v>0.0</v>
      </c>
      <c r="W108" s="85">
        <v>0.0</v>
      </c>
      <c r="X108" s="85">
        <v>0.0</v>
      </c>
      <c r="Y108" s="85">
        <v>0.0</v>
      </c>
      <c r="Z108" s="85">
        <v>0.0</v>
      </c>
      <c r="AA108" s="85">
        <v>0.0</v>
      </c>
      <c r="AB108" s="85">
        <v>0.0</v>
      </c>
      <c r="AC108" s="85">
        <v>0.0</v>
      </c>
      <c r="AD108" s="85">
        <v>0.0</v>
      </c>
      <c r="AE108" s="85">
        <v>0.0</v>
      </c>
      <c r="AF108" s="85">
        <v>0.0</v>
      </c>
      <c r="AG108" s="85">
        <v>0.0</v>
      </c>
      <c r="AH108" s="65" t="str">
        <f t="shared" si="3"/>
        <v>проверка пройдена</v>
      </c>
      <c r="AI108" s="57">
        <f t="shared" si="4"/>
        <v>1</v>
      </c>
    </row>
    <row r="109" ht="14.25" customHeight="1">
      <c r="A109" s="82" t="s">
        <v>92</v>
      </c>
      <c r="B109" s="59" t="s">
        <v>185</v>
      </c>
      <c r="C109" s="59" t="s">
        <v>186</v>
      </c>
      <c r="D109" s="59" t="s">
        <v>287</v>
      </c>
      <c r="E109" s="39" t="s">
        <v>154</v>
      </c>
      <c r="F109" s="60" t="s">
        <v>384</v>
      </c>
      <c r="G109" s="61">
        <v>0.0</v>
      </c>
      <c r="H109" s="83">
        <v>0.0</v>
      </c>
      <c r="I109" s="83">
        <v>0.0</v>
      </c>
      <c r="J109" s="83">
        <v>0.0</v>
      </c>
      <c r="K109" s="83">
        <v>0.0</v>
      </c>
      <c r="L109" s="83">
        <v>0.0</v>
      </c>
      <c r="M109" s="83">
        <v>0.0</v>
      </c>
      <c r="N109" s="83">
        <v>0.0</v>
      </c>
      <c r="O109" s="83">
        <v>0.0</v>
      </c>
      <c r="P109" s="84">
        <v>0.0</v>
      </c>
      <c r="Q109" s="83">
        <v>0.0</v>
      </c>
      <c r="R109" s="83">
        <v>0.0</v>
      </c>
      <c r="S109" s="83">
        <v>0.0</v>
      </c>
      <c r="T109" s="85">
        <v>0.0</v>
      </c>
      <c r="U109" s="85">
        <v>0.0</v>
      </c>
      <c r="V109" s="85">
        <v>0.0</v>
      </c>
      <c r="W109" s="85">
        <v>0.0</v>
      </c>
      <c r="X109" s="85">
        <v>0.0</v>
      </c>
      <c r="Y109" s="85">
        <v>0.0</v>
      </c>
      <c r="Z109" s="85">
        <v>0.0</v>
      </c>
      <c r="AA109" s="85">
        <v>0.0</v>
      </c>
      <c r="AB109" s="85">
        <v>0.0</v>
      </c>
      <c r="AC109" s="85">
        <v>0.0</v>
      </c>
      <c r="AD109" s="85">
        <v>0.0</v>
      </c>
      <c r="AE109" s="85">
        <v>0.0</v>
      </c>
      <c r="AF109" s="85">
        <v>0.0</v>
      </c>
      <c r="AG109" s="85">
        <v>0.0</v>
      </c>
      <c r="AH109" s="65" t="str">
        <f t="shared" si="3"/>
        <v>проверка пройдена</v>
      </c>
      <c r="AI109" s="57">
        <f t="shared" si="4"/>
        <v>1</v>
      </c>
    </row>
    <row r="110" ht="14.25" customHeight="1">
      <c r="A110" s="86" t="s">
        <v>92</v>
      </c>
      <c r="B110" s="67" t="s">
        <v>185</v>
      </c>
      <c r="C110" s="67" t="s">
        <v>186</v>
      </c>
      <c r="D110" s="67" t="s">
        <v>287</v>
      </c>
      <c r="E110" s="68" t="s">
        <v>155</v>
      </c>
      <c r="F110" s="69" t="s">
        <v>385</v>
      </c>
      <c r="G110" s="70">
        <v>0.0</v>
      </c>
      <c r="H110" s="87">
        <v>0.0</v>
      </c>
      <c r="I110" s="87">
        <v>0.0</v>
      </c>
      <c r="J110" s="87">
        <v>0.0</v>
      </c>
      <c r="K110" s="87">
        <v>0.0</v>
      </c>
      <c r="L110" s="87">
        <v>0.0</v>
      </c>
      <c r="M110" s="87">
        <v>0.0</v>
      </c>
      <c r="N110" s="87">
        <v>0.0</v>
      </c>
      <c r="O110" s="87">
        <v>0.0</v>
      </c>
      <c r="P110" s="88">
        <v>0.0</v>
      </c>
      <c r="Q110" s="87">
        <v>0.0</v>
      </c>
      <c r="R110" s="87">
        <v>0.0</v>
      </c>
      <c r="S110" s="87">
        <v>0.0</v>
      </c>
      <c r="T110" s="89">
        <v>0.0</v>
      </c>
      <c r="U110" s="89">
        <v>0.0</v>
      </c>
      <c r="V110" s="89">
        <v>0.0</v>
      </c>
      <c r="W110" s="89">
        <v>0.0</v>
      </c>
      <c r="X110" s="89">
        <v>0.0</v>
      </c>
      <c r="Y110" s="89">
        <v>0.0</v>
      </c>
      <c r="Z110" s="89">
        <v>0.0</v>
      </c>
      <c r="AA110" s="89">
        <v>0.0</v>
      </c>
      <c r="AB110" s="89">
        <v>0.0</v>
      </c>
      <c r="AC110" s="89">
        <v>0.0</v>
      </c>
      <c r="AD110" s="89">
        <v>0.0</v>
      </c>
      <c r="AE110" s="89">
        <v>0.0</v>
      </c>
      <c r="AF110" s="89">
        <v>0.0</v>
      </c>
      <c r="AG110" s="89">
        <v>0.0</v>
      </c>
      <c r="AH110" s="74" t="str">
        <f t="shared" si="3"/>
        <v>проверка пройдена</v>
      </c>
      <c r="AI110" s="57">
        <f t="shared" si="4"/>
        <v>1</v>
      </c>
    </row>
    <row r="111" ht="14.25" customHeight="1">
      <c r="A111" s="79" t="s">
        <v>92</v>
      </c>
      <c r="B111" s="48" t="s">
        <v>185</v>
      </c>
      <c r="C111" s="48" t="s">
        <v>186</v>
      </c>
      <c r="D111" s="48" t="s">
        <v>287</v>
      </c>
      <c r="E111" s="49" t="s">
        <v>156</v>
      </c>
      <c r="F111" s="50" t="s">
        <v>386</v>
      </c>
      <c r="G111" s="51">
        <v>0.0</v>
      </c>
      <c r="H111" s="52">
        <v>0.0</v>
      </c>
      <c r="I111" s="52">
        <v>0.0</v>
      </c>
      <c r="J111" s="52">
        <v>0.0</v>
      </c>
      <c r="K111" s="52">
        <v>0.0</v>
      </c>
      <c r="L111" s="52">
        <v>0.0</v>
      </c>
      <c r="M111" s="52">
        <v>0.0</v>
      </c>
      <c r="N111" s="52">
        <v>0.0</v>
      </c>
      <c r="O111" s="52">
        <v>0.0</v>
      </c>
      <c r="P111" s="80">
        <v>0.0</v>
      </c>
      <c r="Q111" s="52">
        <v>0.0</v>
      </c>
      <c r="R111" s="52">
        <v>0.0</v>
      </c>
      <c r="S111" s="52">
        <v>0.0</v>
      </c>
      <c r="T111" s="81">
        <v>0.0</v>
      </c>
      <c r="U111" s="81">
        <v>0.0</v>
      </c>
      <c r="V111" s="81">
        <v>0.0</v>
      </c>
      <c r="W111" s="81">
        <v>0.0</v>
      </c>
      <c r="X111" s="81">
        <v>0.0</v>
      </c>
      <c r="Y111" s="81">
        <v>0.0</v>
      </c>
      <c r="Z111" s="81">
        <v>0.0</v>
      </c>
      <c r="AA111" s="81">
        <v>0.0</v>
      </c>
      <c r="AB111" s="81">
        <v>0.0</v>
      </c>
      <c r="AC111" s="81">
        <v>0.0</v>
      </c>
      <c r="AD111" s="81">
        <v>0.0</v>
      </c>
      <c r="AE111" s="81">
        <v>0.0</v>
      </c>
      <c r="AF111" s="81">
        <v>0.0</v>
      </c>
      <c r="AG111" s="81">
        <v>0.0</v>
      </c>
      <c r="AH111" s="56" t="str">
        <f t="shared" si="3"/>
        <v>проверка пройдена</v>
      </c>
      <c r="AI111" s="57">
        <f t="shared" si="4"/>
        <v>1</v>
      </c>
    </row>
    <row r="112" ht="14.25" customHeight="1">
      <c r="A112" s="82" t="s">
        <v>92</v>
      </c>
      <c r="B112" s="59" t="s">
        <v>185</v>
      </c>
      <c r="C112" s="59" t="s">
        <v>186</v>
      </c>
      <c r="D112" s="59" t="s">
        <v>357</v>
      </c>
      <c r="E112" s="39" t="s">
        <v>149</v>
      </c>
      <c r="F112" s="60" t="s">
        <v>194</v>
      </c>
      <c r="G112" s="61">
        <v>48.0</v>
      </c>
      <c r="H112" s="83">
        <v>38.0</v>
      </c>
      <c r="I112" s="83">
        <v>34.0</v>
      </c>
      <c r="J112" s="83">
        <v>0.0</v>
      </c>
      <c r="K112" s="83">
        <v>0.0</v>
      </c>
      <c r="L112" s="83">
        <v>3.0</v>
      </c>
      <c r="M112" s="83">
        <v>0.0</v>
      </c>
      <c r="N112" s="83">
        <v>5.0</v>
      </c>
      <c r="O112" s="83">
        <v>0.0</v>
      </c>
      <c r="P112" s="84">
        <v>2.0</v>
      </c>
      <c r="Q112" s="83">
        <v>0.0</v>
      </c>
      <c r="R112" s="83">
        <v>0.0</v>
      </c>
      <c r="S112" s="83">
        <v>0.0</v>
      </c>
      <c r="T112" s="85">
        <v>0.0</v>
      </c>
      <c r="U112" s="85">
        <v>0.0</v>
      </c>
      <c r="V112" s="85">
        <v>0.0</v>
      </c>
      <c r="W112" s="85">
        <v>0.0</v>
      </c>
      <c r="X112" s="85">
        <v>0.0</v>
      </c>
      <c r="Y112" s="85">
        <v>0.0</v>
      </c>
      <c r="Z112" s="85">
        <v>0.0</v>
      </c>
      <c r="AA112" s="85">
        <v>0.0</v>
      </c>
      <c r="AB112" s="85">
        <v>0.0</v>
      </c>
      <c r="AC112" s="85">
        <v>0.0</v>
      </c>
      <c r="AD112" s="85">
        <v>0.0</v>
      </c>
      <c r="AE112" s="85">
        <v>0.0</v>
      </c>
      <c r="AF112" s="85">
        <v>0.0</v>
      </c>
      <c r="AG112" s="85">
        <v>0.0</v>
      </c>
      <c r="AH112" s="65" t="str">
        <f t="shared" si="3"/>
        <v>проверка пройдена</v>
      </c>
      <c r="AI112" s="57">
        <f t="shared" si="4"/>
        <v>1</v>
      </c>
    </row>
    <row r="113" ht="14.25" customHeight="1">
      <c r="A113" s="82" t="s">
        <v>92</v>
      </c>
      <c r="B113" s="59" t="s">
        <v>185</v>
      </c>
      <c r="C113" s="59" t="s">
        <v>186</v>
      </c>
      <c r="D113" s="59" t="s">
        <v>357</v>
      </c>
      <c r="E113" s="39" t="s">
        <v>150</v>
      </c>
      <c r="F113" s="60" t="s">
        <v>195</v>
      </c>
      <c r="G113" s="61">
        <v>0.0</v>
      </c>
      <c r="H113" s="83">
        <v>0.0</v>
      </c>
      <c r="I113" s="83">
        <v>0.0</v>
      </c>
      <c r="J113" s="83">
        <v>0.0</v>
      </c>
      <c r="K113" s="83">
        <v>0.0</v>
      </c>
      <c r="L113" s="83">
        <v>0.0</v>
      </c>
      <c r="M113" s="83">
        <v>0.0</v>
      </c>
      <c r="N113" s="83">
        <v>0.0</v>
      </c>
      <c r="O113" s="83">
        <v>0.0</v>
      </c>
      <c r="P113" s="83">
        <v>0.0</v>
      </c>
      <c r="Q113" s="83">
        <v>0.0</v>
      </c>
      <c r="R113" s="83">
        <v>0.0</v>
      </c>
      <c r="S113" s="83">
        <v>0.0</v>
      </c>
      <c r="T113" s="83">
        <v>0.0</v>
      </c>
      <c r="U113" s="83">
        <v>0.0</v>
      </c>
      <c r="V113" s="83">
        <v>0.0</v>
      </c>
      <c r="W113" s="83">
        <v>0.0</v>
      </c>
      <c r="X113" s="83">
        <v>0.0</v>
      </c>
      <c r="Y113" s="83">
        <v>0.0</v>
      </c>
      <c r="Z113" s="83">
        <v>0.0</v>
      </c>
      <c r="AA113" s="83">
        <v>0.0</v>
      </c>
      <c r="AB113" s="83">
        <v>0.0</v>
      </c>
      <c r="AC113" s="83">
        <v>0.0</v>
      </c>
      <c r="AD113" s="83">
        <v>0.0</v>
      </c>
      <c r="AE113" s="83">
        <v>0.0</v>
      </c>
      <c r="AF113" s="83">
        <v>0.0</v>
      </c>
      <c r="AG113" s="83">
        <v>0.0</v>
      </c>
      <c r="AH113" s="65" t="str">
        <f t="shared" si="3"/>
        <v>проверка пройдена</v>
      </c>
      <c r="AI113" s="57">
        <f t="shared" si="4"/>
        <v>1</v>
      </c>
    </row>
    <row r="114" ht="14.25" customHeight="1">
      <c r="A114" s="82" t="s">
        <v>92</v>
      </c>
      <c r="B114" s="59" t="s">
        <v>185</v>
      </c>
      <c r="C114" s="59" t="s">
        <v>186</v>
      </c>
      <c r="D114" s="59" t="s">
        <v>357</v>
      </c>
      <c r="E114" s="39" t="s">
        <v>151</v>
      </c>
      <c r="F114" s="60" t="s">
        <v>196</v>
      </c>
      <c r="G114" s="61">
        <v>0.0</v>
      </c>
      <c r="H114" s="83">
        <v>0.0</v>
      </c>
      <c r="I114" s="83">
        <v>0.0</v>
      </c>
      <c r="J114" s="83">
        <v>0.0</v>
      </c>
      <c r="K114" s="83">
        <v>0.0</v>
      </c>
      <c r="L114" s="83">
        <v>0.0</v>
      </c>
      <c r="M114" s="83">
        <v>0.0</v>
      </c>
      <c r="N114" s="83">
        <v>0.0</v>
      </c>
      <c r="O114" s="83">
        <v>0.0</v>
      </c>
      <c r="P114" s="83">
        <v>0.0</v>
      </c>
      <c r="Q114" s="83">
        <v>0.0</v>
      </c>
      <c r="R114" s="83">
        <v>0.0</v>
      </c>
      <c r="S114" s="83">
        <v>0.0</v>
      </c>
      <c r="T114" s="83">
        <v>0.0</v>
      </c>
      <c r="U114" s="83">
        <v>0.0</v>
      </c>
      <c r="V114" s="83">
        <v>0.0</v>
      </c>
      <c r="W114" s="83">
        <v>0.0</v>
      </c>
      <c r="X114" s="83">
        <v>0.0</v>
      </c>
      <c r="Y114" s="83">
        <v>0.0</v>
      </c>
      <c r="Z114" s="83">
        <v>0.0</v>
      </c>
      <c r="AA114" s="83">
        <v>0.0</v>
      </c>
      <c r="AB114" s="83">
        <v>0.0</v>
      </c>
      <c r="AC114" s="83">
        <v>0.0</v>
      </c>
      <c r="AD114" s="83">
        <v>0.0</v>
      </c>
      <c r="AE114" s="83">
        <v>0.0</v>
      </c>
      <c r="AF114" s="83">
        <v>0.0</v>
      </c>
      <c r="AG114" s="83">
        <v>0.0</v>
      </c>
      <c r="AH114" s="65" t="str">
        <f t="shared" si="3"/>
        <v>проверка пройдена</v>
      </c>
      <c r="AI114" s="57">
        <f t="shared" si="4"/>
        <v>1</v>
      </c>
    </row>
    <row r="115" ht="14.25" customHeight="1">
      <c r="A115" s="86" t="s">
        <v>92</v>
      </c>
      <c r="B115" s="67" t="s">
        <v>185</v>
      </c>
      <c r="C115" s="67" t="s">
        <v>186</v>
      </c>
      <c r="D115" s="67" t="s">
        <v>357</v>
      </c>
      <c r="E115" s="68" t="s">
        <v>152</v>
      </c>
      <c r="F115" s="69" t="s">
        <v>191</v>
      </c>
      <c r="G115" s="70">
        <v>0.0</v>
      </c>
      <c r="H115" s="87">
        <v>0.0</v>
      </c>
      <c r="I115" s="87">
        <v>0.0</v>
      </c>
      <c r="J115" s="87">
        <v>0.0</v>
      </c>
      <c r="K115" s="87">
        <v>0.0</v>
      </c>
      <c r="L115" s="87">
        <v>0.0</v>
      </c>
      <c r="M115" s="87">
        <v>0.0</v>
      </c>
      <c r="N115" s="87">
        <v>0.0</v>
      </c>
      <c r="O115" s="87">
        <v>0.0</v>
      </c>
      <c r="P115" s="87">
        <v>0.0</v>
      </c>
      <c r="Q115" s="87">
        <v>0.0</v>
      </c>
      <c r="R115" s="87">
        <v>0.0</v>
      </c>
      <c r="S115" s="87">
        <v>0.0</v>
      </c>
      <c r="T115" s="87">
        <v>0.0</v>
      </c>
      <c r="U115" s="87">
        <v>0.0</v>
      </c>
      <c r="V115" s="87">
        <v>0.0</v>
      </c>
      <c r="W115" s="87">
        <v>0.0</v>
      </c>
      <c r="X115" s="87">
        <v>0.0</v>
      </c>
      <c r="Y115" s="87">
        <v>0.0</v>
      </c>
      <c r="Z115" s="87">
        <v>0.0</v>
      </c>
      <c r="AA115" s="87">
        <v>0.0</v>
      </c>
      <c r="AB115" s="87">
        <v>0.0</v>
      </c>
      <c r="AC115" s="87">
        <v>0.0</v>
      </c>
      <c r="AD115" s="87">
        <v>0.0</v>
      </c>
      <c r="AE115" s="87">
        <v>0.0</v>
      </c>
      <c r="AF115" s="87">
        <v>0.0</v>
      </c>
      <c r="AG115" s="87">
        <v>0.0</v>
      </c>
      <c r="AH115" s="74" t="str">
        <f t="shared" si="3"/>
        <v>проверка пройдена</v>
      </c>
      <c r="AI115" s="57">
        <f t="shared" si="4"/>
        <v>1</v>
      </c>
    </row>
    <row r="116" ht="14.25" customHeight="1">
      <c r="A116" s="79" t="s">
        <v>92</v>
      </c>
      <c r="B116" s="48" t="s">
        <v>185</v>
      </c>
      <c r="C116" s="48" t="s">
        <v>186</v>
      </c>
      <c r="D116" s="48" t="s">
        <v>357</v>
      </c>
      <c r="E116" s="49" t="s">
        <v>153</v>
      </c>
      <c r="F116" s="50" t="s">
        <v>192</v>
      </c>
      <c r="G116" s="51">
        <v>0.0</v>
      </c>
      <c r="H116" s="52">
        <v>0.0</v>
      </c>
      <c r="I116" s="52">
        <v>0.0</v>
      </c>
      <c r="J116" s="52">
        <v>0.0</v>
      </c>
      <c r="K116" s="52">
        <v>0.0</v>
      </c>
      <c r="L116" s="52">
        <v>0.0</v>
      </c>
      <c r="M116" s="52">
        <v>0.0</v>
      </c>
      <c r="N116" s="52">
        <v>0.0</v>
      </c>
      <c r="O116" s="52">
        <v>0.0</v>
      </c>
      <c r="P116" s="52">
        <v>0.0</v>
      </c>
      <c r="Q116" s="52">
        <v>0.0</v>
      </c>
      <c r="R116" s="52">
        <v>0.0</v>
      </c>
      <c r="S116" s="52">
        <v>0.0</v>
      </c>
      <c r="T116" s="52">
        <v>0.0</v>
      </c>
      <c r="U116" s="52">
        <v>0.0</v>
      </c>
      <c r="V116" s="52">
        <v>0.0</v>
      </c>
      <c r="W116" s="52">
        <v>0.0</v>
      </c>
      <c r="X116" s="52">
        <v>0.0</v>
      </c>
      <c r="Y116" s="52">
        <v>0.0</v>
      </c>
      <c r="Z116" s="52">
        <v>0.0</v>
      </c>
      <c r="AA116" s="52">
        <v>0.0</v>
      </c>
      <c r="AB116" s="52">
        <v>0.0</v>
      </c>
      <c r="AC116" s="52">
        <v>0.0</v>
      </c>
      <c r="AD116" s="52">
        <v>0.0</v>
      </c>
      <c r="AE116" s="52">
        <v>0.0</v>
      </c>
      <c r="AF116" s="52">
        <v>0.0</v>
      </c>
      <c r="AG116" s="52">
        <v>0.0</v>
      </c>
      <c r="AH116" s="56" t="str">
        <f t="shared" si="3"/>
        <v>проверка пройдена</v>
      </c>
      <c r="AI116" s="57">
        <f t="shared" si="4"/>
        <v>1</v>
      </c>
    </row>
    <row r="117" ht="14.25" customHeight="1">
      <c r="A117" s="82" t="s">
        <v>92</v>
      </c>
      <c r="B117" s="59" t="s">
        <v>185</v>
      </c>
      <c r="C117" s="59" t="s">
        <v>186</v>
      </c>
      <c r="D117" s="59" t="s">
        <v>357</v>
      </c>
      <c r="E117" s="39" t="s">
        <v>154</v>
      </c>
      <c r="F117" s="60" t="s">
        <v>384</v>
      </c>
      <c r="G117" s="61">
        <v>0.0</v>
      </c>
      <c r="H117" s="83">
        <v>0.0</v>
      </c>
      <c r="I117" s="83">
        <v>0.0</v>
      </c>
      <c r="J117" s="83">
        <v>0.0</v>
      </c>
      <c r="K117" s="83">
        <v>0.0</v>
      </c>
      <c r="L117" s="83">
        <v>0.0</v>
      </c>
      <c r="M117" s="83">
        <v>0.0</v>
      </c>
      <c r="N117" s="83">
        <v>0.0</v>
      </c>
      <c r="O117" s="83">
        <v>0.0</v>
      </c>
      <c r="P117" s="83">
        <v>0.0</v>
      </c>
      <c r="Q117" s="83">
        <v>0.0</v>
      </c>
      <c r="R117" s="83">
        <v>0.0</v>
      </c>
      <c r="S117" s="83">
        <v>0.0</v>
      </c>
      <c r="T117" s="83">
        <v>0.0</v>
      </c>
      <c r="U117" s="83">
        <v>0.0</v>
      </c>
      <c r="V117" s="83">
        <v>0.0</v>
      </c>
      <c r="W117" s="83">
        <v>0.0</v>
      </c>
      <c r="X117" s="83">
        <v>0.0</v>
      </c>
      <c r="Y117" s="83">
        <v>0.0</v>
      </c>
      <c r="Z117" s="83">
        <v>0.0</v>
      </c>
      <c r="AA117" s="83">
        <v>0.0</v>
      </c>
      <c r="AB117" s="83">
        <v>0.0</v>
      </c>
      <c r="AC117" s="83">
        <v>0.0</v>
      </c>
      <c r="AD117" s="83">
        <v>0.0</v>
      </c>
      <c r="AE117" s="83">
        <v>0.0</v>
      </c>
      <c r="AF117" s="83">
        <v>0.0</v>
      </c>
      <c r="AG117" s="83">
        <v>0.0</v>
      </c>
      <c r="AH117" s="65" t="str">
        <f t="shared" si="3"/>
        <v>проверка пройдена</v>
      </c>
      <c r="AI117" s="57">
        <f t="shared" si="4"/>
        <v>1</v>
      </c>
    </row>
    <row r="118" ht="14.25" customHeight="1">
      <c r="A118" s="82" t="s">
        <v>92</v>
      </c>
      <c r="B118" s="59" t="s">
        <v>185</v>
      </c>
      <c r="C118" s="59" t="s">
        <v>186</v>
      </c>
      <c r="D118" s="59" t="s">
        <v>357</v>
      </c>
      <c r="E118" s="39" t="s">
        <v>155</v>
      </c>
      <c r="F118" s="60" t="s">
        <v>385</v>
      </c>
      <c r="G118" s="61">
        <v>0.0</v>
      </c>
      <c r="H118" s="83">
        <v>0.0</v>
      </c>
      <c r="I118" s="83">
        <v>0.0</v>
      </c>
      <c r="J118" s="83">
        <v>0.0</v>
      </c>
      <c r="K118" s="83">
        <v>0.0</v>
      </c>
      <c r="L118" s="83">
        <v>0.0</v>
      </c>
      <c r="M118" s="83">
        <v>0.0</v>
      </c>
      <c r="N118" s="83">
        <v>0.0</v>
      </c>
      <c r="O118" s="83">
        <v>0.0</v>
      </c>
      <c r="P118" s="83">
        <v>0.0</v>
      </c>
      <c r="Q118" s="83">
        <v>0.0</v>
      </c>
      <c r="R118" s="83">
        <v>0.0</v>
      </c>
      <c r="S118" s="83">
        <v>0.0</v>
      </c>
      <c r="T118" s="83">
        <v>0.0</v>
      </c>
      <c r="U118" s="83">
        <v>0.0</v>
      </c>
      <c r="V118" s="83">
        <v>0.0</v>
      </c>
      <c r="W118" s="83">
        <v>0.0</v>
      </c>
      <c r="X118" s="83">
        <v>0.0</v>
      </c>
      <c r="Y118" s="83">
        <v>0.0</v>
      </c>
      <c r="Z118" s="83">
        <v>0.0</v>
      </c>
      <c r="AA118" s="83">
        <v>0.0</v>
      </c>
      <c r="AB118" s="83">
        <v>0.0</v>
      </c>
      <c r="AC118" s="83">
        <v>0.0</v>
      </c>
      <c r="AD118" s="83">
        <v>0.0</v>
      </c>
      <c r="AE118" s="83">
        <v>0.0</v>
      </c>
      <c r="AF118" s="83">
        <v>0.0</v>
      </c>
      <c r="AG118" s="83">
        <v>0.0</v>
      </c>
      <c r="AH118" s="65" t="str">
        <f t="shared" si="3"/>
        <v>проверка пройдена</v>
      </c>
      <c r="AI118" s="57">
        <f t="shared" si="4"/>
        <v>1</v>
      </c>
    </row>
    <row r="119" ht="14.25" customHeight="1">
      <c r="A119" s="82" t="s">
        <v>92</v>
      </c>
      <c r="B119" s="59" t="s">
        <v>185</v>
      </c>
      <c r="C119" s="59" t="s">
        <v>186</v>
      </c>
      <c r="D119" s="59" t="s">
        <v>357</v>
      </c>
      <c r="E119" s="39" t="s">
        <v>156</v>
      </c>
      <c r="F119" s="60" t="s">
        <v>386</v>
      </c>
      <c r="G119" s="61">
        <v>0.0</v>
      </c>
      <c r="H119" s="83">
        <v>0.0</v>
      </c>
      <c r="I119" s="83">
        <v>0.0</v>
      </c>
      <c r="J119" s="83">
        <v>0.0</v>
      </c>
      <c r="K119" s="83">
        <v>0.0</v>
      </c>
      <c r="L119" s="83">
        <v>0.0</v>
      </c>
      <c r="M119" s="83">
        <v>0.0</v>
      </c>
      <c r="N119" s="83">
        <v>0.0</v>
      </c>
      <c r="O119" s="83">
        <v>0.0</v>
      </c>
      <c r="P119" s="83">
        <v>0.0</v>
      </c>
      <c r="Q119" s="83">
        <v>0.0</v>
      </c>
      <c r="R119" s="83">
        <v>0.0</v>
      </c>
      <c r="S119" s="83">
        <v>0.0</v>
      </c>
      <c r="T119" s="83">
        <v>0.0</v>
      </c>
      <c r="U119" s="83">
        <v>0.0</v>
      </c>
      <c r="V119" s="83">
        <v>0.0</v>
      </c>
      <c r="W119" s="83">
        <v>0.0</v>
      </c>
      <c r="X119" s="83">
        <v>0.0</v>
      </c>
      <c r="Y119" s="83">
        <v>0.0</v>
      </c>
      <c r="Z119" s="83">
        <v>0.0</v>
      </c>
      <c r="AA119" s="83">
        <v>0.0</v>
      </c>
      <c r="AB119" s="83">
        <v>0.0</v>
      </c>
      <c r="AC119" s="83">
        <v>0.0</v>
      </c>
      <c r="AD119" s="83">
        <v>0.0</v>
      </c>
      <c r="AE119" s="83">
        <v>0.0</v>
      </c>
      <c r="AF119" s="83">
        <v>0.0</v>
      </c>
      <c r="AG119" s="83">
        <v>0.0</v>
      </c>
      <c r="AH119" s="65" t="str">
        <f t="shared" si="3"/>
        <v>проверка пройдена</v>
      </c>
      <c r="AI119" s="57">
        <f t="shared" si="4"/>
        <v>1</v>
      </c>
    </row>
    <row r="120" ht="14.25" customHeight="1">
      <c r="A120" s="86" t="s">
        <v>92</v>
      </c>
      <c r="B120" s="67" t="s">
        <v>185</v>
      </c>
      <c r="C120" s="67" t="s">
        <v>186</v>
      </c>
      <c r="D120" s="67" t="s">
        <v>260</v>
      </c>
      <c r="E120" s="68" t="s">
        <v>149</v>
      </c>
      <c r="F120" s="69" t="s">
        <v>194</v>
      </c>
      <c r="G120" s="70">
        <v>24.0</v>
      </c>
      <c r="H120" s="87">
        <v>24.0</v>
      </c>
      <c r="I120" s="87">
        <v>20.0</v>
      </c>
      <c r="J120" s="87">
        <v>0.0</v>
      </c>
      <c r="K120" s="87">
        <v>0.0</v>
      </c>
      <c r="L120" s="87">
        <v>0.0</v>
      </c>
      <c r="M120" s="87">
        <v>0.0</v>
      </c>
      <c r="N120" s="87">
        <v>0.0</v>
      </c>
      <c r="O120" s="87">
        <v>0.0</v>
      </c>
      <c r="P120" s="88">
        <v>0.0</v>
      </c>
      <c r="Q120" s="87">
        <v>0.0</v>
      </c>
      <c r="R120" s="87">
        <v>0.0</v>
      </c>
      <c r="S120" s="87">
        <v>0.0</v>
      </c>
      <c r="T120" s="89">
        <v>0.0</v>
      </c>
      <c r="U120" s="89">
        <v>0.0</v>
      </c>
      <c r="V120" s="89">
        <v>0.0</v>
      </c>
      <c r="W120" s="89">
        <v>0.0</v>
      </c>
      <c r="X120" s="89">
        <v>0.0</v>
      </c>
      <c r="Y120" s="89">
        <v>0.0</v>
      </c>
      <c r="Z120" s="89">
        <v>0.0</v>
      </c>
      <c r="AA120" s="89">
        <v>0.0</v>
      </c>
      <c r="AB120" s="89">
        <v>0.0</v>
      </c>
      <c r="AC120" s="89">
        <v>0.0</v>
      </c>
      <c r="AD120" s="89">
        <v>0.0</v>
      </c>
      <c r="AE120" s="89">
        <v>0.0</v>
      </c>
      <c r="AF120" s="89">
        <v>0.0</v>
      </c>
      <c r="AG120" s="89">
        <v>0.0</v>
      </c>
      <c r="AH120" s="74" t="str">
        <f t="shared" si="3"/>
        <v>проверка пройдена</v>
      </c>
      <c r="AI120" s="57">
        <f t="shared" si="4"/>
        <v>1</v>
      </c>
    </row>
    <row r="121" ht="14.25" customHeight="1">
      <c r="A121" s="79" t="s">
        <v>92</v>
      </c>
      <c r="B121" s="48" t="s">
        <v>185</v>
      </c>
      <c r="C121" s="48" t="s">
        <v>186</v>
      </c>
      <c r="D121" s="48" t="s">
        <v>260</v>
      </c>
      <c r="E121" s="49" t="s">
        <v>150</v>
      </c>
      <c r="F121" s="50" t="s">
        <v>195</v>
      </c>
      <c r="G121" s="51">
        <v>0.0</v>
      </c>
      <c r="H121" s="52">
        <v>0.0</v>
      </c>
      <c r="I121" s="52">
        <v>0.0</v>
      </c>
      <c r="J121" s="52">
        <v>0.0</v>
      </c>
      <c r="K121" s="52">
        <v>0.0</v>
      </c>
      <c r="L121" s="52">
        <v>0.0</v>
      </c>
      <c r="M121" s="52">
        <v>0.0</v>
      </c>
      <c r="N121" s="52">
        <v>0.0</v>
      </c>
      <c r="O121" s="52">
        <v>0.0</v>
      </c>
      <c r="P121" s="80">
        <v>0.0</v>
      </c>
      <c r="Q121" s="52">
        <v>0.0</v>
      </c>
      <c r="R121" s="52">
        <v>0.0</v>
      </c>
      <c r="S121" s="52">
        <v>0.0</v>
      </c>
      <c r="T121" s="81">
        <v>0.0</v>
      </c>
      <c r="U121" s="81">
        <v>0.0</v>
      </c>
      <c r="V121" s="81">
        <v>0.0</v>
      </c>
      <c r="W121" s="81">
        <v>0.0</v>
      </c>
      <c r="X121" s="81">
        <v>0.0</v>
      </c>
      <c r="Y121" s="81">
        <v>0.0</v>
      </c>
      <c r="Z121" s="81">
        <v>0.0</v>
      </c>
      <c r="AA121" s="81">
        <v>0.0</v>
      </c>
      <c r="AB121" s="81">
        <v>0.0</v>
      </c>
      <c r="AC121" s="81">
        <v>0.0</v>
      </c>
      <c r="AD121" s="81">
        <v>0.0</v>
      </c>
      <c r="AE121" s="81">
        <v>0.0</v>
      </c>
      <c r="AF121" s="81">
        <v>0.0</v>
      </c>
      <c r="AG121" s="81">
        <v>0.0</v>
      </c>
      <c r="AH121" s="56" t="str">
        <f t="shared" si="3"/>
        <v>проверка пройдена</v>
      </c>
      <c r="AI121" s="57">
        <f t="shared" si="4"/>
        <v>1</v>
      </c>
    </row>
    <row r="122" ht="14.25" customHeight="1">
      <c r="A122" s="82" t="s">
        <v>92</v>
      </c>
      <c r="B122" s="59" t="s">
        <v>185</v>
      </c>
      <c r="C122" s="59" t="s">
        <v>186</v>
      </c>
      <c r="D122" s="59" t="s">
        <v>260</v>
      </c>
      <c r="E122" s="39" t="s">
        <v>151</v>
      </c>
      <c r="F122" s="60" t="s">
        <v>196</v>
      </c>
      <c r="G122" s="61">
        <v>0.0</v>
      </c>
      <c r="H122" s="52">
        <v>0.0</v>
      </c>
      <c r="I122" s="52">
        <v>0.0</v>
      </c>
      <c r="J122" s="52">
        <v>0.0</v>
      </c>
      <c r="K122" s="52">
        <v>0.0</v>
      </c>
      <c r="L122" s="52">
        <v>0.0</v>
      </c>
      <c r="M122" s="52">
        <v>0.0</v>
      </c>
      <c r="N122" s="52">
        <v>0.0</v>
      </c>
      <c r="O122" s="52">
        <v>0.0</v>
      </c>
      <c r="P122" s="80">
        <v>0.0</v>
      </c>
      <c r="Q122" s="83">
        <v>0.0</v>
      </c>
      <c r="R122" s="83">
        <v>0.0</v>
      </c>
      <c r="S122" s="83">
        <v>0.0</v>
      </c>
      <c r="T122" s="85">
        <v>0.0</v>
      </c>
      <c r="U122" s="85">
        <v>0.0</v>
      </c>
      <c r="V122" s="85">
        <v>0.0</v>
      </c>
      <c r="W122" s="85">
        <v>0.0</v>
      </c>
      <c r="X122" s="85">
        <v>0.0</v>
      </c>
      <c r="Y122" s="81">
        <v>0.0</v>
      </c>
      <c r="Z122" s="85">
        <v>0.0</v>
      </c>
      <c r="AA122" s="81">
        <v>0.0</v>
      </c>
      <c r="AB122" s="81">
        <v>0.0</v>
      </c>
      <c r="AC122" s="81">
        <v>0.0</v>
      </c>
      <c r="AD122" s="81">
        <v>0.0</v>
      </c>
      <c r="AE122" s="81">
        <v>0.0</v>
      </c>
      <c r="AF122" s="81">
        <v>0.0</v>
      </c>
      <c r="AG122" s="81">
        <v>0.0</v>
      </c>
      <c r="AH122" s="65" t="str">
        <f t="shared" si="3"/>
        <v>проверка пройдена</v>
      </c>
      <c r="AI122" s="57">
        <f t="shared" si="4"/>
        <v>1</v>
      </c>
    </row>
    <row r="123" ht="14.25" customHeight="1">
      <c r="A123" s="82" t="s">
        <v>92</v>
      </c>
      <c r="B123" s="59" t="s">
        <v>185</v>
      </c>
      <c r="C123" s="59" t="s">
        <v>186</v>
      </c>
      <c r="D123" s="59" t="s">
        <v>260</v>
      </c>
      <c r="E123" s="39" t="s">
        <v>152</v>
      </c>
      <c r="F123" s="60" t="s">
        <v>191</v>
      </c>
      <c r="G123" s="61">
        <v>0.0</v>
      </c>
      <c r="H123" s="52">
        <v>0.0</v>
      </c>
      <c r="I123" s="52">
        <v>0.0</v>
      </c>
      <c r="J123" s="52">
        <v>0.0</v>
      </c>
      <c r="K123" s="52">
        <v>0.0</v>
      </c>
      <c r="L123" s="52">
        <v>0.0</v>
      </c>
      <c r="M123" s="52">
        <v>0.0</v>
      </c>
      <c r="N123" s="52">
        <v>0.0</v>
      </c>
      <c r="O123" s="52">
        <v>0.0</v>
      </c>
      <c r="P123" s="80">
        <v>0.0</v>
      </c>
      <c r="Q123" s="83">
        <v>0.0</v>
      </c>
      <c r="R123" s="83">
        <v>0.0</v>
      </c>
      <c r="S123" s="83">
        <v>0.0</v>
      </c>
      <c r="T123" s="85">
        <v>0.0</v>
      </c>
      <c r="U123" s="85">
        <v>0.0</v>
      </c>
      <c r="V123" s="85">
        <v>0.0</v>
      </c>
      <c r="W123" s="85">
        <v>0.0</v>
      </c>
      <c r="X123" s="85">
        <v>0.0</v>
      </c>
      <c r="Y123" s="81">
        <v>0.0</v>
      </c>
      <c r="Z123" s="85">
        <v>0.0</v>
      </c>
      <c r="AA123" s="81">
        <v>0.0</v>
      </c>
      <c r="AB123" s="81">
        <v>0.0</v>
      </c>
      <c r="AC123" s="81">
        <v>0.0</v>
      </c>
      <c r="AD123" s="81">
        <v>0.0</v>
      </c>
      <c r="AE123" s="81">
        <v>0.0</v>
      </c>
      <c r="AF123" s="81">
        <v>0.0</v>
      </c>
      <c r="AG123" s="81">
        <v>0.0</v>
      </c>
      <c r="AH123" s="65" t="str">
        <f t="shared" si="3"/>
        <v>проверка пройдена</v>
      </c>
      <c r="AI123" s="57">
        <f t="shared" si="4"/>
        <v>1</v>
      </c>
    </row>
    <row r="124" ht="14.25" customHeight="1">
      <c r="A124" s="82" t="s">
        <v>92</v>
      </c>
      <c r="B124" s="59" t="s">
        <v>185</v>
      </c>
      <c r="C124" s="59" t="s">
        <v>186</v>
      </c>
      <c r="D124" s="59" t="s">
        <v>260</v>
      </c>
      <c r="E124" s="39" t="s">
        <v>153</v>
      </c>
      <c r="F124" s="60" t="s">
        <v>192</v>
      </c>
      <c r="G124" s="61">
        <v>0.0</v>
      </c>
      <c r="H124" s="52">
        <v>0.0</v>
      </c>
      <c r="I124" s="52">
        <v>0.0</v>
      </c>
      <c r="J124" s="52">
        <v>0.0</v>
      </c>
      <c r="K124" s="52">
        <v>0.0</v>
      </c>
      <c r="L124" s="52">
        <v>0.0</v>
      </c>
      <c r="M124" s="52">
        <v>0.0</v>
      </c>
      <c r="N124" s="52">
        <v>0.0</v>
      </c>
      <c r="O124" s="52">
        <v>0.0</v>
      </c>
      <c r="P124" s="80">
        <v>0.0</v>
      </c>
      <c r="Q124" s="83">
        <v>0.0</v>
      </c>
      <c r="R124" s="83">
        <v>0.0</v>
      </c>
      <c r="S124" s="83">
        <v>0.0</v>
      </c>
      <c r="T124" s="85">
        <v>0.0</v>
      </c>
      <c r="U124" s="85">
        <v>0.0</v>
      </c>
      <c r="V124" s="85">
        <v>0.0</v>
      </c>
      <c r="W124" s="85">
        <v>0.0</v>
      </c>
      <c r="X124" s="85">
        <v>0.0</v>
      </c>
      <c r="Y124" s="81">
        <v>0.0</v>
      </c>
      <c r="Z124" s="85">
        <v>0.0</v>
      </c>
      <c r="AA124" s="81">
        <v>0.0</v>
      </c>
      <c r="AB124" s="81">
        <v>0.0</v>
      </c>
      <c r="AC124" s="81">
        <v>0.0</v>
      </c>
      <c r="AD124" s="81">
        <v>0.0</v>
      </c>
      <c r="AE124" s="81">
        <v>0.0</v>
      </c>
      <c r="AF124" s="81">
        <v>0.0</v>
      </c>
      <c r="AG124" s="81">
        <v>0.0</v>
      </c>
      <c r="AH124" s="65" t="str">
        <f t="shared" si="3"/>
        <v>проверка пройдена</v>
      </c>
      <c r="AI124" s="57">
        <f t="shared" si="4"/>
        <v>1</v>
      </c>
    </row>
    <row r="125" ht="14.25" customHeight="1">
      <c r="A125" s="86" t="s">
        <v>92</v>
      </c>
      <c r="B125" s="67" t="s">
        <v>185</v>
      </c>
      <c r="C125" s="67" t="s">
        <v>186</v>
      </c>
      <c r="D125" s="67" t="s">
        <v>260</v>
      </c>
      <c r="E125" s="68" t="s">
        <v>154</v>
      </c>
      <c r="F125" s="69" t="s">
        <v>384</v>
      </c>
      <c r="G125" s="70">
        <v>0.0</v>
      </c>
      <c r="H125" s="52">
        <v>0.0</v>
      </c>
      <c r="I125" s="52">
        <v>0.0</v>
      </c>
      <c r="J125" s="52">
        <v>0.0</v>
      </c>
      <c r="K125" s="52">
        <v>0.0</v>
      </c>
      <c r="L125" s="52">
        <v>0.0</v>
      </c>
      <c r="M125" s="52">
        <v>0.0</v>
      </c>
      <c r="N125" s="52">
        <v>0.0</v>
      </c>
      <c r="O125" s="52">
        <v>0.0</v>
      </c>
      <c r="P125" s="80">
        <v>0.0</v>
      </c>
      <c r="Q125" s="87">
        <v>0.0</v>
      </c>
      <c r="R125" s="87">
        <v>0.0</v>
      </c>
      <c r="S125" s="87">
        <v>0.0</v>
      </c>
      <c r="T125" s="89">
        <v>0.0</v>
      </c>
      <c r="U125" s="89">
        <v>0.0</v>
      </c>
      <c r="V125" s="89">
        <v>0.0</v>
      </c>
      <c r="W125" s="89">
        <v>0.0</v>
      </c>
      <c r="X125" s="89">
        <v>0.0</v>
      </c>
      <c r="Y125" s="81">
        <v>0.0</v>
      </c>
      <c r="Z125" s="89">
        <v>0.0</v>
      </c>
      <c r="AA125" s="81">
        <v>0.0</v>
      </c>
      <c r="AB125" s="81">
        <v>0.0</v>
      </c>
      <c r="AC125" s="81">
        <v>0.0</v>
      </c>
      <c r="AD125" s="81">
        <v>0.0</v>
      </c>
      <c r="AE125" s="81">
        <v>0.0</v>
      </c>
      <c r="AF125" s="81">
        <v>0.0</v>
      </c>
      <c r="AG125" s="81">
        <v>0.0</v>
      </c>
      <c r="AH125" s="74" t="str">
        <f t="shared" si="3"/>
        <v>проверка пройдена</v>
      </c>
      <c r="AI125" s="57">
        <f t="shared" si="4"/>
        <v>1</v>
      </c>
    </row>
    <row r="126" ht="14.25" customHeight="1">
      <c r="A126" s="79" t="s">
        <v>92</v>
      </c>
      <c r="B126" s="48" t="s">
        <v>185</v>
      </c>
      <c r="C126" s="48" t="s">
        <v>186</v>
      </c>
      <c r="D126" s="48" t="s">
        <v>260</v>
      </c>
      <c r="E126" s="49" t="s">
        <v>155</v>
      </c>
      <c r="F126" s="50" t="s">
        <v>385</v>
      </c>
      <c r="G126" s="51">
        <v>0.0</v>
      </c>
      <c r="H126" s="53"/>
      <c r="I126" s="53"/>
      <c r="J126" s="53"/>
      <c r="K126" s="53"/>
      <c r="L126" s="53"/>
      <c r="M126" s="53"/>
      <c r="N126" s="53"/>
      <c r="O126" s="53"/>
      <c r="P126" s="54"/>
      <c r="Q126" s="52">
        <v>0.0</v>
      </c>
      <c r="R126" s="52">
        <v>0.0</v>
      </c>
      <c r="S126" s="52">
        <v>0.0</v>
      </c>
      <c r="T126" s="81">
        <v>0.0</v>
      </c>
      <c r="U126" s="81">
        <v>0.0</v>
      </c>
      <c r="V126" s="81">
        <v>0.0</v>
      </c>
      <c r="W126" s="81">
        <v>0.0</v>
      </c>
      <c r="X126" s="81">
        <v>0.0</v>
      </c>
      <c r="Y126" s="81">
        <v>0.0</v>
      </c>
      <c r="Z126" s="81">
        <v>0.0</v>
      </c>
      <c r="AA126" s="81">
        <v>0.0</v>
      </c>
      <c r="AB126" s="81">
        <v>0.0</v>
      </c>
      <c r="AC126" s="81">
        <v>0.0</v>
      </c>
      <c r="AD126" s="81">
        <v>0.0</v>
      </c>
      <c r="AE126" s="81">
        <v>0.0</v>
      </c>
      <c r="AF126" s="81">
        <v>0.0</v>
      </c>
      <c r="AG126" s="81">
        <v>0.0</v>
      </c>
      <c r="AH126" s="56" t="str">
        <f t="shared" si="3"/>
        <v>проверка пройдена</v>
      </c>
      <c r="AI126" s="57">
        <f t="shared" si="4"/>
        <v>1</v>
      </c>
    </row>
    <row r="127" ht="14.25" customHeight="1">
      <c r="A127" s="82" t="s">
        <v>92</v>
      </c>
      <c r="B127" s="59" t="s">
        <v>185</v>
      </c>
      <c r="C127" s="59" t="s">
        <v>186</v>
      </c>
      <c r="D127" s="59" t="s">
        <v>260</v>
      </c>
      <c r="E127" s="39" t="s">
        <v>156</v>
      </c>
      <c r="F127" s="60" t="s">
        <v>386</v>
      </c>
      <c r="G127" s="61">
        <v>0.0</v>
      </c>
      <c r="H127" s="62"/>
      <c r="I127" s="83">
        <v>0.0</v>
      </c>
      <c r="J127" s="83">
        <v>0.0</v>
      </c>
      <c r="K127" s="83">
        <v>0.0</v>
      </c>
      <c r="L127" s="83">
        <v>0.0</v>
      </c>
      <c r="M127" s="83">
        <v>0.0</v>
      </c>
      <c r="N127" s="83">
        <v>0.0</v>
      </c>
      <c r="O127" s="83">
        <v>0.0</v>
      </c>
      <c r="P127" s="84">
        <v>0.0</v>
      </c>
      <c r="Q127" s="83">
        <v>0.0</v>
      </c>
      <c r="R127" s="83">
        <v>0.0</v>
      </c>
      <c r="S127" s="83">
        <v>0.0</v>
      </c>
      <c r="T127" s="85">
        <v>0.0</v>
      </c>
      <c r="U127" s="85">
        <v>0.0</v>
      </c>
      <c r="V127" s="85">
        <v>0.0</v>
      </c>
      <c r="W127" s="85">
        <v>0.0</v>
      </c>
      <c r="X127" s="85">
        <v>0.0</v>
      </c>
      <c r="Y127" s="85">
        <v>0.0</v>
      </c>
      <c r="Z127" s="85">
        <v>0.0</v>
      </c>
      <c r="AA127" s="85">
        <v>0.0</v>
      </c>
      <c r="AB127" s="85">
        <v>0.0</v>
      </c>
      <c r="AC127" s="85">
        <v>0.0</v>
      </c>
      <c r="AD127" s="85">
        <v>0.0</v>
      </c>
      <c r="AE127" s="85">
        <v>0.0</v>
      </c>
      <c r="AF127" s="85">
        <v>0.0</v>
      </c>
      <c r="AG127" s="85">
        <v>0.0</v>
      </c>
      <c r="AH127" s="65" t="str">
        <f t="shared" si="3"/>
        <v>проверка пройдена</v>
      </c>
      <c r="AI127" s="57">
        <f t="shared" si="4"/>
        <v>1</v>
      </c>
    </row>
    <row r="128" ht="14.25" customHeight="1">
      <c r="A128" s="82" t="s">
        <v>92</v>
      </c>
      <c r="B128" s="59" t="s">
        <v>185</v>
      </c>
      <c r="C128" s="59" t="s">
        <v>186</v>
      </c>
      <c r="D128" s="59" t="s">
        <v>255</v>
      </c>
      <c r="E128" s="39" t="s">
        <v>149</v>
      </c>
      <c r="F128" s="60" t="s">
        <v>194</v>
      </c>
      <c r="G128" s="61">
        <v>29.0</v>
      </c>
      <c r="H128" s="83">
        <v>29.0</v>
      </c>
      <c r="I128" s="83">
        <v>29.0</v>
      </c>
      <c r="J128" s="83">
        <v>0.0</v>
      </c>
      <c r="K128" s="83">
        <v>0.0</v>
      </c>
      <c r="L128" s="83">
        <v>0.0</v>
      </c>
      <c r="M128" s="83">
        <v>0.0</v>
      </c>
      <c r="N128" s="83">
        <v>0.0</v>
      </c>
      <c r="O128" s="83">
        <v>0.0</v>
      </c>
      <c r="P128" s="84">
        <v>0.0</v>
      </c>
      <c r="Q128" s="83">
        <v>0.0</v>
      </c>
      <c r="R128" s="83">
        <v>0.0</v>
      </c>
      <c r="S128" s="83">
        <v>0.0</v>
      </c>
      <c r="T128" s="85">
        <v>0.0</v>
      </c>
      <c r="U128" s="85">
        <v>0.0</v>
      </c>
      <c r="V128" s="85">
        <v>0.0</v>
      </c>
      <c r="W128" s="85">
        <v>0.0</v>
      </c>
      <c r="X128" s="85">
        <v>0.0</v>
      </c>
      <c r="Y128" s="64"/>
      <c r="Z128" s="85">
        <v>0.0</v>
      </c>
      <c r="AA128" s="64"/>
      <c r="AB128" s="64"/>
      <c r="AC128" s="64"/>
      <c r="AD128" s="64"/>
      <c r="AE128" s="64"/>
      <c r="AF128" s="64"/>
      <c r="AG128" s="64"/>
      <c r="AH128" s="65" t="str">
        <f t="shared" si="3"/>
        <v>проверка пройдена</v>
      </c>
      <c r="AI128" s="57">
        <f t="shared" si="4"/>
        <v>1</v>
      </c>
    </row>
    <row r="129" ht="14.25" customHeight="1">
      <c r="A129" s="82" t="s">
        <v>92</v>
      </c>
      <c r="B129" s="59" t="s">
        <v>185</v>
      </c>
      <c r="C129" s="59" t="s">
        <v>186</v>
      </c>
      <c r="D129" s="59" t="s">
        <v>255</v>
      </c>
      <c r="E129" s="39" t="s">
        <v>150</v>
      </c>
      <c r="F129" s="60" t="s">
        <v>195</v>
      </c>
      <c r="G129" s="61">
        <v>0.0</v>
      </c>
      <c r="H129" s="83">
        <v>0.0</v>
      </c>
      <c r="I129" s="83">
        <v>0.0</v>
      </c>
      <c r="J129" s="83">
        <v>0.0</v>
      </c>
      <c r="K129" s="83">
        <v>0.0</v>
      </c>
      <c r="L129" s="83">
        <v>0.0</v>
      </c>
      <c r="M129" s="83">
        <v>0.0</v>
      </c>
      <c r="N129" s="83">
        <v>0.0</v>
      </c>
      <c r="O129" s="83">
        <v>0.0</v>
      </c>
      <c r="P129" s="83">
        <v>0.0</v>
      </c>
      <c r="Q129" s="83">
        <v>0.0</v>
      </c>
      <c r="R129" s="83">
        <v>0.0</v>
      </c>
      <c r="S129" s="83">
        <v>0.0</v>
      </c>
      <c r="T129" s="83">
        <v>0.0</v>
      </c>
      <c r="U129" s="83">
        <v>0.0</v>
      </c>
      <c r="V129" s="83">
        <v>0.0</v>
      </c>
      <c r="W129" s="83">
        <v>0.0</v>
      </c>
      <c r="X129" s="83">
        <v>0.0</v>
      </c>
      <c r="Y129" s="83">
        <v>0.0</v>
      </c>
      <c r="Z129" s="83">
        <v>0.0</v>
      </c>
      <c r="AA129" s="83">
        <v>0.0</v>
      </c>
      <c r="AB129" s="83">
        <v>0.0</v>
      </c>
      <c r="AC129" s="83">
        <v>0.0</v>
      </c>
      <c r="AD129" s="83">
        <v>0.0</v>
      </c>
      <c r="AE129" s="83">
        <v>0.0</v>
      </c>
      <c r="AF129" s="83">
        <v>0.0</v>
      </c>
      <c r="AG129" s="83">
        <v>0.0</v>
      </c>
      <c r="AH129" s="65" t="str">
        <f t="shared" si="3"/>
        <v>проверка пройдена</v>
      </c>
      <c r="AI129" s="57">
        <f t="shared" si="4"/>
        <v>1</v>
      </c>
    </row>
    <row r="130" ht="14.25" customHeight="1">
      <c r="A130" s="86" t="s">
        <v>92</v>
      </c>
      <c r="B130" s="67" t="s">
        <v>185</v>
      </c>
      <c r="C130" s="67" t="s">
        <v>186</v>
      </c>
      <c r="D130" s="67" t="s">
        <v>255</v>
      </c>
      <c r="E130" s="68" t="s">
        <v>151</v>
      </c>
      <c r="F130" s="69" t="s">
        <v>196</v>
      </c>
      <c r="G130" s="70">
        <v>0.0</v>
      </c>
      <c r="H130" s="87">
        <v>0.0</v>
      </c>
      <c r="I130" s="87">
        <v>0.0</v>
      </c>
      <c r="J130" s="87">
        <v>0.0</v>
      </c>
      <c r="K130" s="87">
        <v>0.0</v>
      </c>
      <c r="L130" s="87">
        <v>0.0</v>
      </c>
      <c r="M130" s="87">
        <v>0.0</v>
      </c>
      <c r="N130" s="87">
        <v>0.0</v>
      </c>
      <c r="O130" s="87">
        <v>0.0</v>
      </c>
      <c r="P130" s="87">
        <v>0.0</v>
      </c>
      <c r="Q130" s="87">
        <v>0.0</v>
      </c>
      <c r="R130" s="87">
        <v>0.0</v>
      </c>
      <c r="S130" s="87">
        <v>0.0</v>
      </c>
      <c r="T130" s="87">
        <v>0.0</v>
      </c>
      <c r="U130" s="87">
        <v>0.0</v>
      </c>
      <c r="V130" s="87">
        <v>0.0</v>
      </c>
      <c r="W130" s="87">
        <v>0.0</v>
      </c>
      <c r="X130" s="87">
        <v>0.0</v>
      </c>
      <c r="Y130" s="87">
        <v>0.0</v>
      </c>
      <c r="Z130" s="87">
        <v>0.0</v>
      </c>
      <c r="AA130" s="87">
        <v>0.0</v>
      </c>
      <c r="AB130" s="87">
        <v>0.0</v>
      </c>
      <c r="AC130" s="87">
        <v>0.0</v>
      </c>
      <c r="AD130" s="87">
        <v>0.0</v>
      </c>
      <c r="AE130" s="87">
        <v>0.0</v>
      </c>
      <c r="AF130" s="87">
        <v>0.0</v>
      </c>
      <c r="AG130" s="87">
        <v>0.0</v>
      </c>
      <c r="AH130" s="74" t="str">
        <f t="shared" si="3"/>
        <v>проверка пройдена</v>
      </c>
      <c r="AI130" s="57">
        <f t="shared" si="4"/>
        <v>1</v>
      </c>
    </row>
    <row r="131" ht="14.25" customHeight="1">
      <c r="A131" s="79" t="s">
        <v>92</v>
      </c>
      <c r="B131" s="48" t="s">
        <v>185</v>
      </c>
      <c r="C131" s="48" t="s">
        <v>186</v>
      </c>
      <c r="D131" s="48" t="s">
        <v>255</v>
      </c>
      <c r="E131" s="49" t="s">
        <v>152</v>
      </c>
      <c r="F131" s="50" t="s">
        <v>191</v>
      </c>
      <c r="G131" s="51">
        <v>0.0</v>
      </c>
      <c r="H131" s="83">
        <v>0.0</v>
      </c>
      <c r="I131" s="83">
        <v>0.0</v>
      </c>
      <c r="J131" s="83">
        <v>0.0</v>
      </c>
      <c r="K131" s="83">
        <v>0.0</v>
      </c>
      <c r="L131" s="83">
        <v>0.0</v>
      </c>
      <c r="M131" s="83">
        <v>0.0</v>
      </c>
      <c r="N131" s="83">
        <v>0.0</v>
      </c>
      <c r="O131" s="83">
        <v>0.0</v>
      </c>
      <c r="P131" s="83">
        <v>0.0</v>
      </c>
      <c r="Q131" s="83">
        <v>0.0</v>
      </c>
      <c r="R131" s="83">
        <v>0.0</v>
      </c>
      <c r="S131" s="83">
        <v>0.0</v>
      </c>
      <c r="T131" s="83">
        <v>0.0</v>
      </c>
      <c r="U131" s="83">
        <v>0.0</v>
      </c>
      <c r="V131" s="83">
        <v>0.0</v>
      </c>
      <c r="W131" s="83">
        <v>0.0</v>
      </c>
      <c r="X131" s="83">
        <v>0.0</v>
      </c>
      <c r="Y131" s="83">
        <v>0.0</v>
      </c>
      <c r="Z131" s="83">
        <v>0.0</v>
      </c>
      <c r="AA131" s="83">
        <v>0.0</v>
      </c>
      <c r="AB131" s="83">
        <v>0.0</v>
      </c>
      <c r="AC131" s="83">
        <v>0.0</v>
      </c>
      <c r="AD131" s="83">
        <v>0.0</v>
      </c>
      <c r="AE131" s="83">
        <v>0.0</v>
      </c>
      <c r="AF131" s="83">
        <v>0.0</v>
      </c>
      <c r="AG131" s="83">
        <v>0.0</v>
      </c>
      <c r="AH131" s="56" t="str">
        <f t="shared" si="3"/>
        <v>проверка пройдена</v>
      </c>
      <c r="AI131" s="57">
        <f t="shared" si="4"/>
        <v>1</v>
      </c>
    </row>
    <row r="132" ht="14.25" customHeight="1">
      <c r="A132" s="82" t="s">
        <v>92</v>
      </c>
      <c r="B132" s="59" t="s">
        <v>185</v>
      </c>
      <c r="C132" s="59" t="s">
        <v>186</v>
      </c>
      <c r="D132" s="59" t="s">
        <v>255</v>
      </c>
      <c r="E132" s="39" t="s">
        <v>153</v>
      </c>
      <c r="F132" s="60" t="s">
        <v>192</v>
      </c>
      <c r="G132" s="61">
        <v>0.0</v>
      </c>
      <c r="H132" s="87">
        <v>0.0</v>
      </c>
      <c r="I132" s="87">
        <v>0.0</v>
      </c>
      <c r="J132" s="87">
        <v>0.0</v>
      </c>
      <c r="K132" s="87">
        <v>0.0</v>
      </c>
      <c r="L132" s="87">
        <v>0.0</v>
      </c>
      <c r="M132" s="87">
        <v>0.0</v>
      </c>
      <c r="N132" s="87">
        <v>0.0</v>
      </c>
      <c r="O132" s="87">
        <v>0.0</v>
      </c>
      <c r="P132" s="87">
        <v>0.0</v>
      </c>
      <c r="Q132" s="87">
        <v>0.0</v>
      </c>
      <c r="R132" s="87">
        <v>0.0</v>
      </c>
      <c r="S132" s="87">
        <v>0.0</v>
      </c>
      <c r="T132" s="87">
        <v>0.0</v>
      </c>
      <c r="U132" s="87">
        <v>0.0</v>
      </c>
      <c r="V132" s="87">
        <v>0.0</v>
      </c>
      <c r="W132" s="87">
        <v>0.0</v>
      </c>
      <c r="X132" s="87">
        <v>0.0</v>
      </c>
      <c r="Y132" s="87">
        <v>0.0</v>
      </c>
      <c r="Z132" s="87">
        <v>0.0</v>
      </c>
      <c r="AA132" s="87">
        <v>0.0</v>
      </c>
      <c r="AB132" s="87">
        <v>0.0</v>
      </c>
      <c r="AC132" s="87">
        <v>0.0</v>
      </c>
      <c r="AD132" s="87">
        <v>0.0</v>
      </c>
      <c r="AE132" s="87">
        <v>0.0</v>
      </c>
      <c r="AF132" s="87">
        <v>0.0</v>
      </c>
      <c r="AG132" s="87">
        <v>0.0</v>
      </c>
      <c r="AH132" s="65" t="str">
        <f t="shared" si="3"/>
        <v>проверка пройдена</v>
      </c>
      <c r="AI132" s="57">
        <f t="shared" si="4"/>
        <v>1</v>
      </c>
    </row>
    <row r="133" ht="14.25" customHeight="1">
      <c r="A133" s="82" t="s">
        <v>92</v>
      </c>
      <c r="B133" s="59" t="s">
        <v>185</v>
      </c>
      <c r="C133" s="59" t="s">
        <v>186</v>
      </c>
      <c r="D133" s="59" t="s">
        <v>255</v>
      </c>
      <c r="E133" s="39" t="s">
        <v>154</v>
      </c>
      <c r="F133" s="60" t="s">
        <v>384</v>
      </c>
      <c r="G133" s="61">
        <v>0.0</v>
      </c>
      <c r="H133" s="83">
        <v>0.0</v>
      </c>
      <c r="I133" s="83">
        <v>0.0</v>
      </c>
      <c r="J133" s="83">
        <v>0.0</v>
      </c>
      <c r="K133" s="83">
        <v>0.0</v>
      </c>
      <c r="L133" s="83">
        <v>0.0</v>
      </c>
      <c r="M133" s="83">
        <v>0.0</v>
      </c>
      <c r="N133" s="83">
        <v>0.0</v>
      </c>
      <c r="O133" s="83">
        <v>0.0</v>
      </c>
      <c r="P133" s="83">
        <v>0.0</v>
      </c>
      <c r="Q133" s="83">
        <v>0.0</v>
      </c>
      <c r="R133" s="83">
        <v>0.0</v>
      </c>
      <c r="S133" s="83">
        <v>0.0</v>
      </c>
      <c r="T133" s="83">
        <v>0.0</v>
      </c>
      <c r="U133" s="83">
        <v>0.0</v>
      </c>
      <c r="V133" s="83">
        <v>0.0</v>
      </c>
      <c r="W133" s="83">
        <v>0.0</v>
      </c>
      <c r="X133" s="83">
        <v>0.0</v>
      </c>
      <c r="Y133" s="83">
        <v>0.0</v>
      </c>
      <c r="Z133" s="83">
        <v>0.0</v>
      </c>
      <c r="AA133" s="83">
        <v>0.0</v>
      </c>
      <c r="AB133" s="83">
        <v>0.0</v>
      </c>
      <c r="AC133" s="83">
        <v>0.0</v>
      </c>
      <c r="AD133" s="83">
        <v>0.0</v>
      </c>
      <c r="AE133" s="83">
        <v>0.0</v>
      </c>
      <c r="AF133" s="83">
        <v>0.0</v>
      </c>
      <c r="AG133" s="83">
        <v>0.0</v>
      </c>
      <c r="AH133" s="65" t="str">
        <f t="shared" si="3"/>
        <v>проверка пройдена</v>
      </c>
      <c r="AI133" s="57">
        <f t="shared" si="4"/>
        <v>1</v>
      </c>
    </row>
    <row r="134" ht="14.25" customHeight="1">
      <c r="A134" s="82" t="s">
        <v>92</v>
      </c>
      <c r="B134" s="59" t="s">
        <v>185</v>
      </c>
      <c r="C134" s="59" t="s">
        <v>186</v>
      </c>
      <c r="D134" s="59" t="s">
        <v>255</v>
      </c>
      <c r="E134" s="39" t="s">
        <v>155</v>
      </c>
      <c r="F134" s="60" t="s">
        <v>385</v>
      </c>
      <c r="G134" s="61">
        <v>0.0</v>
      </c>
      <c r="H134" s="87">
        <v>0.0</v>
      </c>
      <c r="I134" s="87">
        <v>0.0</v>
      </c>
      <c r="J134" s="87">
        <v>0.0</v>
      </c>
      <c r="K134" s="87">
        <v>0.0</v>
      </c>
      <c r="L134" s="87">
        <v>0.0</v>
      </c>
      <c r="M134" s="87">
        <v>0.0</v>
      </c>
      <c r="N134" s="87">
        <v>0.0</v>
      </c>
      <c r="O134" s="87">
        <v>0.0</v>
      </c>
      <c r="P134" s="87">
        <v>0.0</v>
      </c>
      <c r="Q134" s="87">
        <v>0.0</v>
      </c>
      <c r="R134" s="87">
        <v>0.0</v>
      </c>
      <c r="S134" s="87">
        <v>0.0</v>
      </c>
      <c r="T134" s="87">
        <v>0.0</v>
      </c>
      <c r="U134" s="87">
        <v>0.0</v>
      </c>
      <c r="V134" s="87">
        <v>0.0</v>
      </c>
      <c r="W134" s="87">
        <v>0.0</v>
      </c>
      <c r="X134" s="87">
        <v>0.0</v>
      </c>
      <c r="Y134" s="87">
        <v>0.0</v>
      </c>
      <c r="Z134" s="87">
        <v>0.0</v>
      </c>
      <c r="AA134" s="87">
        <v>0.0</v>
      </c>
      <c r="AB134" s="87">
        <v>0.0</v>
      </c>
      <c r="AC134" s="87">
        <v>0.0</v>
      </c>
      <c r="AD134" s="87">
        <v>0.0</v>
      </c>
      <c r="AE134" s="87">
        <v>0.0</v>
      </c>
      <c r="AF134" s="87">
        <v>0.0</v>
      </c>
      <c r="AG134" s="87">
        <v>0.0</v>
      </c>
      <c r="AH134" s="65" t="str">
        <f t="shared" si="3"/>
        <v>проверка пройдена</v>
      </c>
      <c r="AI134" s="57">
        <f t="shared" si="4"/>
        <v>1</v>
      </c>
    </row>
    <row r="135" ht="14.25" customHeight="1">
      <c r="A135" s="86" t="s">
        <v>92</v>
      </c>
      <c r="B135" s="67" t="s">
        <v>185</v>
      </c>
      <c r="C135" s="67" t="s">
        <v>186</v>
      </c>
      <c r="D135" s="67" t="s">
        <v>255</v>
      </c>
      <c r="E135" s="68" t="s">
        <v>156</v>
      </c>
      <c r="F135" s="69" t="s">
        <v>386</v>
      </c>
      <c r="G135" s="70">
        <v>0.0</v>
      </c>
      <c r="H135" s="83">
        <v>0.0</v>
      </c>
      <c r="I135" s="83">
        <v>0.0</v>
      </c>
      <c r="J135" s="83">
        <v>0.0</v>
      </c>
      <c r="K135" s="83">
        <v>0.0</v>
      </c>
      <c r="L135" s="83">
        <v>0.0</v>
      </c>
      <c r="M135" s="83">
        <v>0.0</v>
      </c>
      <c r="N135" s="83">
        <v>0.0</v>
      </c>
      <c r="O135" s="83">
        <v>0.0</v>
      </c>
      <c r="P135" s="83">
        <v>0.0</v>
      </c>
      <c r="Q135" s="83">
        <v>0.0</v>
      </c>
      <c r="R135" s="83">
        <v>0.0</v>
      </c>
      <c r="S135" s="83">
        <v>0.0</v>
      </c>
      <c r="T135" s="83">
        <v>0.0</v>
      </c>
      <c r="U135" s="83">
        <v>0.0</v>
      </c>
      <c r="V135" s="83">
        <v>0.0</v>
      </c>
      <c r="W135" s="83">
        <v>0.0</v>
      </c>
      <c r="X135" s="83">
        <v>0.0</v>
      </c>
      <c r="Y135" s="83">
        <v>0.0</v>
      </c>
      <c r="Z135" s="83">
        <v>0.0</v>
      </c>
      <c r="AA135" s="83">
        <v>0.0</v>
      </c>
      <c r="AB135" s="83">
        <v>0.0</v>
      </c>
      <c r="AC135" s="83">
        <v>0.0</v>
      </c>
      <c r="AD135" s="83">
        <v>0.0</v>
      </c>
      <c r="AE135" s="83">
        <v>0.0</v>
      </c>
      <c r="AF135" s="83">
        <v>0.0</v>
      </c>
      <c r="AG135" s="83">
        <v>0.0</v>
      </c>
      <c r="AH135" s="74" t="str">
        <f t="shared" si="3"/>
        <v>проверка пройдена</v>
      </c>
      <c r="AI135" s="57">
        <f t="shared" si="4"/>
        <v>1</v>
      </c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государственный колледж им. И.И. Ползунова" location="84!A1" ref="A3"/>
    <hyperlink display="ГАПОУ СО Уральский государственный колледж им. И.И. Ползунова" location="84!A1" ref="A10"/>
    <hyperlink display="ГАПОУ СО Уральский государственный колледж им. И.И. Ползунова" location="84!A1" ref="A11"/>
    <hyperlink display="ГАПОУ СО Уральский государственный колледж им. И.И. Ползунова" location="84!A1" ref="A12"/>
    <hyperlink display="ГАПОУ СО Уральский государственный колледж им. И.И. Ползунова" location="84!A1" ref="A13"/>
    <hyperlink display="ГАПОУ СО Уральский государственный колледж им. И.И. Ползунова" location="84!A1" ref="A14"/>
    <hyperlink display="ГАПОУ СО Уральский государственный колледж им. И.И. Ползунова" location="84!A1" ref="A15"/>
    <hyperlink display="ГАПОУ СО Уральский государственный колледж им. И.И. Ползунова" location="84!A1" ref="A16"/>
    <hyperlink display="ГАПОУ СО Уральский государственный колледж им. И.И. Ползунова" location="84!A1" ref="A17"/>
    <hyperlink display="ГАПОУ СО Уральский государственный колледж им. И.И. Ползунова" location="84!A1" ref="A18"/>
    <hyperlink display="ГАПОУ СО Уральский государственный колледж им. И.И. Ползунова" location="84!A1" ref="A19"/>
    <hyperlink display="ГАПОУ СО Уральский государственный колледж им. И.И. Ползунова" location="84!A1" ref="A20"/>
    <hyperlink display="ГАПОУ СО Уральский государственный колледж им. И.И. Ползунова" location="84!A1" ref="A21"/>
    <hyperlink display="ГАПОУ СО Уральский государственный колледж им. И.И. Ползунова" location="84!A1" ref="A22"/>
    <hyperlink display="ГАПОУ СО Уральский государственный колледж им. И.И. Ползунова" location="84!A1" ref="A23"/>
    <hyperlink display="ГАПОУ СО Уральский государственный колледж им. И.И. Ползунова" location="84!A1" ref="A24"/>
    <hyperlink display="ГАПОУ СО Уральский государственный колледж им. И.И. Ползунова" location="84!A1" ref="A25"/>
    <hyperlink display="ГАПОУ СО Уральский государственный колледж им. И.И. Ползунова" location="84!A1" ref="A26"/>
    <hyperlink display="ГАПОУ СО Уральский государственный колледж им. И.И. Ползунова" location="84!A1" ref="A27"/>
    <hyperlink display="ГАПОУ СО Уральский государственный колледж им. И.И. Ползунова" location="84!A1" ref="A28"/>
    <hyperlink display="ГАПОУ СО Уральский государственный колледж им. И.И. Ползунова" location="84!A1" ref="A29"/>
    <hyperlink display="ГАПОУ СО Уральский государственный колледж им. И.И. Ползунова" location="84!A1" ref="A30"/>
    <hyperlink display="ГАПОУ СО Уральский государственный колледж им. И.И. Ползунова" location="84!A1" ref="A31"/>
    <hyperlink display="ГАПОУ СО Уральский государственный колледж им. И.И. Ползунова" location="84!A1" ref="A32"/>
    <hyperlink display="ГАПОУ СО Уральский государственный колледж им. И.И. Ползунова" location="84!A1" ref="A33"/>
    <hyperlink display="ГАПОУ СО Уральский государственный колледж им. И.И. Ползунова" location="84!A1" ref="A34"/>
    <hyperlink display="ГАПОУ СО Уральский государственный колледж им. И.И. Ползунова" location="84!A1" ref="A35"/>
    <hyperlink display="ГАПОУ СО Уральский государственный колледж им. И.И. Ползунова" location="84!A1" ref="A36"/>
    <hyperlink display="ГАПОУ СО Уральский государственный колледж им. И.И. Ползунова" location="84!A1" ref="A37"/>
    <hyperlink display="ГАПОУ СО Уральский государственный колледж им. И.И. Ползунова" location="84!A1" ref="A38"/>
    <hyperlink display="ГАПОУ СО Уральский государственный колледж им. И.И. Ползунова" location="84!A1" ref="A39"/>
    <hyperlink display="ГАПОУ СО Уральский государственный колледж им. И.И. Ползунова" location="84!A1" ref="A40"/>
    <hyperlink display="ГАПОУ СО Уральский государственный колледж им. И.И. Ползунова" location="84!A1" ref="A41"/>
    <hyperlink display="ГАПОУ СО Уральский государственный колледж им. И.И. Ползунова" location="84!A1" ref="A42"/>
    <hyperlink display="ГАПОУ СО Уральский государственный колледж им. И.И. Ползунова" location="84!A1" ref="A43"/>
    <hyperlink display="ГАПОУ СО Уральский государственный колледж им. И.И. Ползунова" location="84!A1" ref="A44"/>
    <hyperlink display="ГАПОУ СО Уральский государственный колледж им. И.И. Ползунова" location="84!A1" ref="A45"/>
    <hyperlink display="ГАПОУ СО Уральский государственный колледж им. И.И. Ползунова" location="84!A1" ref="A46"/>
    <hyperlink display="ГАПОУ СО Уральский государственный колледж им. И.И. Ползунова" location="84!A1" ref="A47"/>
    <hyperlink display="ГАПОУ СО Уральский государственный колледж им. И.И. Ползунова" location="84!A1" ref="A48"/>
    <hyperlink display="ГАПОУ СО Уральский государственный колледж им. И.И. Ползунова" location="84!A1" ref="A49"/>
    <hyperlink display="ГАПОУ СО Уральский государственный колледж им. И.И. Ползунова" location="84!A1" ref="A50"/>
    <hyperlink display="ГАПОУ СО Уральский государственный колледж им. И.И. Ползунова" location="84!A1" ref="A51"/>
    <hyperlink display="ГАПОУ СО Уральский государственный колледж им. И.И. Ползунова" location="84!A1" ref="A52"/>
    <hyperlink display="ГАПОУ СО Уральский государственный колледж им. И.И. Ползунова" location="84!A1" ref="A53"/>
    <hyperlink display="ГАПОУ СО Уральский государственный колледж им. И.И. Ползунова" location="84!A1" ref="A54"/>
    <hyperlink display="ГАПОУ СО Уральский государственный колледж им. И.И. Ползунова" location="84!A1" ref="A55"/>
    <hyperlink display="ГАПОУ СО Уральский государственный колледж им. И.И. Ползунова" location="84!A1" ref="A56"/>
    <hyperlink display="ГАПОУ СО Уральский государственный колледж им. И.И. Ползунова" location="84!A1" ref="A57"/>
    <hyperlink display="ГАПОУ СО Уральский государственный колледж им. И.И. Ползунова" location="84!A1" ref="A58"/>
    <hyperlink display="ГАПОУ СО Уральский государственный колледж им. И.И. Ползунова" location="84!A1" ref="A59"/>
    <hyperlink display="ГАПОУ СО Уральский государственный колледж им. И.И. Ползунова" location="84!A1" ref="A60"/>
    <hyperlink display="ГАПОУ СО Уральский государственный колледж им. И.И. Ползунова" location="84!A1" ref="A61"/>
    <hyperlink display="ГАПОУ СО Уральский государственный колледж им. И.И. Ползунова" location="84!A1" ref="A62"/>
    <hyperlink display="ГАПОУ СО Уральский государственный колледж им. И.И. Ползунова" location="84!A1" ref="A63"/>
    <hyperlink display="ГАПОУ СО Уральский государственный колледж им. И.И. Ползунова" location="84!A1" ref="A64"/>
    <hyperlink display="ГАПОУ СО Уральский государственный колледж им. И.И. Ползунова" location="84!A1" ref="A65"/>
    <hyperlink display="ГАПОУ СО Уральский государственный колледж им. И.И. Ползунова" location="84!A1" ref="A66"/>
    <hyperlink display="ГАПОУ СО Уральский государственный колледж им. И.И. Ползунова" location="84!A1" ref="A67"/>
    <hyperlink display="ГАПОУ СО Уральский государственный колледж им. И.И. Ползунова" location="84!A1" ref="A68"/>
    <hyperlink display="ГАПОУ СО Уральский государственный колледж им. И.И. Ползунова" location="84!A1" ref="A69"/>
    <hyperlink display="ГАПОУ СО Уральский государственный колледж им. И.И. Ползунова" location="84!A1" ref="A70"/>
    <hyperlink display="ГАПОУ СО Уральский государственный колледж им. И.И. Ползунова" location="84!A1" ref="A71"/>
    <hyperlink display="ГАПОУ СО Уральский государственный колледж им. И.И. Ползунова" location="84!A1" ref="A72"/>
    <hyperlink display="ГАПОУ СО Уральский государственный колледж им. И.И. Ползунова" location="84!A1" ref="A73"/>
    <hyperlink display="ГАПОУ СО Уральский государственный колледж им. И.И. Ползунова" location="84!A1" ref="A74"/>
    <hyperlink display="ГАПОУ СО Уральский государственный колледж им. И.И. Ползунова" location="84!A1" ref="A75"/>
    <hyperlink display="ГАПОУ СО Уральский государственный колледж им. И.И. Ползунова" location="84!A1" ref="A76"/>
    <hyperlink display="ГАПОУ СО Уральский государственный колледж им. И.И. Ползунова" location="84!A1" ref="A77"/>
    <hyperlink display="ГАПОУ СО Уральский государственный колледж им. И.И. Ползунова" location="84!A1" ref="A78"/>
    <hyperlink display="ГАПОУ СО Уральский государственный колледж им. И.И. Ползунова" location="84!A1" ref="A79"/>
    <hyperlink display="ГАПОУ СО Уральский государственный колледж им. И.И. Ползунова" location="84!A1" ref="A80"/>
    <hyperlink display="ГАПОУ СО Уральский государственный колледж им. И.И. Ползунова" location="84!A1" ref="A81"/>
    <hyperlink display="ГАПОУ СО Уральский государственный колледж им. И.И. Ползунова" location="84!A1" ref="A82"/>
    <hyperlink display="ГАПОУ СО Уральский государственный колледж им. И.И. Ползунова" location="84!A1" ref="A83"/>
    <hyperlink display="ГАПОУ СО Уральский государственный колледж им. И.И. Ползунова" location="84!A1" ref="A84"/>
    <hyperlink display="ГАПОУ СО Уральский государственный колледж им. И.И. Ползунова" location="84!A1" ref="A85"/>
    <hyperlink display="ГАПОУ СО Уральский государственный колледж им. И.И. Ползунова" location="84!A1" ref="A86"/>
    <hyperlink display="ГАПОУ СО Уральский государственный колледж им. И.И. Ползунова" location="84!A1" ref="A87"/>
    <hyperlink display="ГАПОУ СО Уральский государственный колледж им. И.И. Ползунова" location="84!A1" ref="A88"/>
    <hyperlink display="ГАПОУ СО Уральский государственный колледж им. И.И. Ползунова" location="84!A1" ref="A89"/>
    <hyperlink display="ГАПОУ СО Уральский государственный колледж им. И.И. Ползунова" location="84!A1" ref="A90"/>
    <hyperlink display="ГАПОУ СО Уральский государственный колледж им. И.И. Ползунова" location="84!A1" ref="A91"/>
    <hyperlink display="ГАПОУ СО Уральский государственный колледж им. И.И. Ползунова" location="84!A1" ref="A92"/>
    <hyperlink display="ГАПОУ СО Уральский государственный колледж им. И.И. Ползунова" location="84!A1" ref="A93"/>
    <hyperlink display="ГАПОУ СО Уральский государственный колледж им. И.И. Ползунова" location="84!A1" ref="A94"/>
    <hyperlink display="ГАПОУ СО Уральский государственный колледж им. И.И. Ползунова" location="84!A1" ref="A95"/>
    <hyperlink display="ГАПОУ СО Уральский государственный колледж им. И.И. Ползунова" location="84!A1" ref="A96"/>
    <hyperlink display="ГАПОУ СО Уральский государственный колледж им. И.И. Ползунова" location="84!A1" ref="A97"/>
    <hyperlink display="ГАПОУ СО Уральский государственный колледж им. И.И. Ползунова" location="84!A1" ref="A98"/>
    <hyperlink display="ГАПОУ СО Уральский государственный колледж им. И.И. Ползунова" location="84!A1" ref="A99"/>
    <hyperlink display="ГАПОУ СО Уральский государственный колледж им. И.И. Ползунова" location="84!A1" ref="A100"/>
    <hyperlink display="ГАПОУ СО Уральский государственный колледж им. И.И. Ползунова" location="84!A1" ref="A101"/>
    <hyperlink display="ГАПОУ СО Уральский государственный колледж им. И.И. Ползунова" location="84!A1" ref="A102"/>
    <hyperlink display="ГАПОУ СО Уральский государственный колледж им. И.И. Ползунова" location="84!A1" ref="A103"/>
    <hyperlink display="ГАПОУ СО Уральский государственный колледж им. И.И. Ползунова" location="84!A1" ref="A104"/>
    <hyperlink display="ГАПОУ СО Уральский государственный колледж им. И.И. Ползунова" location="84!A1" ref="A105"/>
    <hyperlink display="ГАПОУ СО Уральский государственный колледж им. И.И. Ползунова" location="84!A1" ref="A106"/>
    <hyperlink display="ГАПОУ СО Уральский государственный колледж им. И.И. Ползунова" location="84!A1" ref="A107"/>
    <hyperlink display="ГАПОУ СО Уральский государственный колледж им. И.И. Ползунова" location="84!A1" ref="A108"/>
    <hyperlink display="ГАПОУ СО Уральский государственный колледж им. И.И. Ползунова" location="84!A1" ref="A109"/>
    <hyperlink display="ГАПОУ СО Уральский государственный колледж им. И.И. Ползунова" location="84!A1" ref="A110"/>
    <hyperlink display="ГАПОУ СО Уральский государственный колледж им. И.И. Ползунова" location="84!A1" ref="A111"/>
    <hyperlink display="ГАПОУ СО Уральский государственный колледж им. И.И. Ползунова" location="84!A1" ref="A112"/>
    <hyperlink display="ГАПОУ СО Уральский государственный колледж им. И.И. Ползунова" location="84!A1" ref="A113"/>
    <hyperlink display="ГАПОУ СО Уральский государственный колледж им. И.И. Ползунова" location="84!A1" ref="A114"/>
    <hyperlink display="ГАПОУ СО Уральский государственный колледж им. И.И. Ползунова" location="84!A1" ref="A115"/>
    <hyperlink display="ГАПОУ СО Уральский государственный колледж им. И.И. Ползунова" location="84!A1" ref="A116"/>
    <hyperlink display="ГАПОУ СО Уральский государственный колледж им. И.И. Ползунова" location="84!A1" ref="A117"/>
    <hyperlink display="ГАПОУ СО Уральский государственный колледж им. И.И. Ползунова" location="84!A1" ref="A118"/>
    <hyperlink display="ГАПОУ СО Уральский государственный колледж им. И.И. Ползунова" location="84!A1" ref="A119"/>
    <hyperlink display="ГАПОУ СО Уральский государственный колледж им. И.И. Ползунова" location="84!A1" ref="A120"/>
    <hyperlink display="ГАПОУ СО Уральский государственный колледж им. И.И. Ползунова" location="84!A1" ref="A121"/>
    <hyperlink display="ГАПОУ СО Уральский государственный колледж им. И.И. Ползунова" location="84!A1" ref="A122"/>
    <hyperlink display="ГАПОУ СО Уральский государственный колледж им. И.И. Ползунова" location="84!A1" ref="A123"/>
    <hyperlink display="ГАПОУ СО Уральский государственный колледж им. И.И. Ползунова" location="84!A1" ref="A124"/>
    <hyperlink display="ГАПОУ СО Уральский государственный колледж им. И.И. Ползунова" location="84!A1" ref="A125"/>
    <hyperlink display="ГАПОУ СО Уральский государственный колледж им. И.И. Ползунова" location="84!A1" ref="A126"/>
    <hyperlink display="ГАПОУ СО Уральский государственный колледж им. И.И. Ползунова" location="84!A1" ref="A127"/>
    <hyperlink display="ГАПОУ СО Уральский государственный колледж им. И.И. Ползунова" location="84!A1" ref="A128"/>
    <hyperlink display="ГАПОУ СО Уральский государственный колледж им. И.И. Ползунова" location="84!A1" ref="A129"/>
    <hyperlink display="ГАПОУ СО Уральский государственный колледж им. И.И. Ползунова" location="84!A1" ref="A130"/>
    <hyperlink display="ГАПОУ СО Уральский государственный колледж им. И.И. Ползунова" location="84!A1" ref="A131"/>
    <hyperlink display="ГАПОУ СО Уральский государственный колледж им. И.И. Ползунова" location="84!A1" ref="A132"/>
    <hyperlink display="ГАПОУ СО Уральский государственный колледж им. И.И. Ползунова" location="84!A1" ref="A133"/>
    <hyperlink display="ГАПОУ СО Уральский государственный колледж им. И.И. Ползунова" location="84!A1" ref="A134"/>
    <hyperlink display="ГАПОУ СО Уральский государственный колледж им. И.И. Ползунова" location="84!A1" ref="A135"/>
  </hyperlinks>
  <printOptions/>
  <pageMargins bottom="0.75" footer="0.0" header="0.0" left="0.7" right="0.7" top="0.75"/>
  <pageSetup paperSize="9" orientation="portrait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125</v>
      </c>
      <c r="H10" s="44">
        <f t="shared" si="2"/>
        <v>38</v>
      </c>
      <c r="I10" s="44">
        <f t="shared" si="2"/>
        <v>38</v>
      </c>
      <c r="J10" s="44">
        <f t="shared" si="2"/>
        <v>0</v>
      </c>
      <c r="K10" s="44">
        <f t="shared" si="2"/>
        <v>2</v>
      </c>
      <c r="L10" s="44">
        <f t="shared" si="2"/>
        <v>0</v>
      </c>
      <c r="M10" s="44">
        <f t="shared" si="2"/>
        <v>28</v>
      </c>
      <c r="N10" s="44">
        <f t="shared" si="2"/>
        <v>54</v>
      </c>
      <c r="O10" s="44">
        <f t="shared" si="2"/>
        <v>0</v>
      </c>
      <c r="P10" s="44">
        <f t="shared" si="2"/>
        <v>3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COUNTIF(AI11:AI50,"2")</f>
        <v>0</v>
      </c>
    </row>
    <row r="11" ht="14.25" customHeight="1">
      <c r="A11" s="79" t="s">
        <v>91</v>
      </c>
      <c r="B11" s="48" t="s">
        <v>185</v>
      </c>
      <c r="C11" s="48" t="s">
        <v>186</v>
      </c>
      <c r="D11" s="48" t="s">
        <v>227</v>
      </c>
      <c r="E11" s="49" t="s">
        <v>149</v>
      </c>
      <c r="F11" s="50" t="s">
        <v>188</v>
      </c>
      <c r="G11" s="51">
        <v>21.0</v>
      </c>
      <c r="H11" s="52">
        <v>2.0</v>
      </c>
      <c r="I11" s="52">
        <v>2.0</v>
      </c>
      <c r="J11" s="52">
        <v>0.0</v>
      </c>
      <c r="K11" s="52">
        <v>0.0</v>
      </c>
      <c r="L11" s="52">
        <v>0.0</v>
      </c>
      <c r="M11" s="52">
        <v>5.0</v>
      </c>
      <c r="N11" s="52">
        <v>13.0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>
        <v>0.0</v>
      </c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50" si="4">IF(AH11="проверка пройдена",1,2)</f>
        <v>1</v>
      </c>
    </row>
    <row r="12" ht="14.25" customHeight="1">
      <c r="A12" s="82" t="s">
        <v>91</v>
      </c>
      <c r="B12" s="59" t="s">
        <v>185</v>
      </c>
      <c r="C12" s="59" t="s">
        <v>186</v>
      </c>
      <c r="D12" s="59" t="s">
        <v>227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91</v>
      </c>
      <c r="B13" s="59" t="s">
        <v>185</v>
      </c>
      <c r="C13" s="59" t="s">
        <v>186</v>
      </c>
      <c r="D13" s="59" t="s">
        <v>227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91</v>
      </c>
      <c r="B14" s="59" t="s">
        <v>185</v>
      </c>
      <c r="C14" s="59" t="s">
        <v>186</v>
      </c>
      <c r="D14" s="59" t="s">
        <v>227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91</v>
      </c>
      <c r="B15" s="67" t="s">
        <v>185</v>
      </c>
      <c r="C15" s="67" t="s">
        <v>186</v>
      </c>
      <c r="D15" s="67" t="s">
        <v>227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91</v>
      </c>
      <c r="B16" s="48" t="s">
        <v>185</v>
      </c>
      <c r="C16" s="48" t="s">
        <v>186</v>
      </c>
      <c r="D16" s="48" t="s">
        <v>273</v>
      </c>
      <c r="E16" s="49" t="s">
        <v>149</v>
      </c>
      <c r="F16" s="50" t="s">
        <v>194</v>
      </c>
      <c r="G16" s="51">
        <v>15.0</v>
      </c>
      <c r="H16" s="52">
        <v>3.0</v>
      </c>
      <c r="I16" s="52">
        <v>3.0</v>
      </c>
      <c r="J16" s="52">
        <v>0.0</v>
      </c>
      <c r="K16" s="52">
        <v>0.0</v>
      </c>
      <c r="L16" s="52">
        <v>0.0</v>
      </c>
      <c r="M16" s="52">
        <v>2.0</v>
      </c>
      <c r="N16" s="52">
        <v>9.0</v>
      </c>
      <c r="O16" s="52">
        <v>0.0</v>
      </c>
      <c r="P16" s="80">
        <v>1.0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91</v>
      </c>
      <c r="B17" s="59" t="s">
        <v>185</v>
      </c>
      <c r="C17" s="59" t="s">
        <v>186</v>
      </c>
      <c r="D17" s="59" t="s">
        <v>273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91</v>
      </c>
      <c r="B18" s="59" t="s">
        <v>185</v>
      </c>
      <c r="C18" s="59" t="s">
        <v>186</v>
      </c>
      <c r="D18" s="59" t="s">
        <v>273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91</v>
      </c>
      <c r="B19" s="59" t="s">
        <v>185</v>
      </c>
      <c r="C19" s="59" t="s">
        <v>186</v>
      </c>
      <c r="D19" s="59" t="s">
        <v>273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91</v>
      </c>
      <c r="B20" s="67" t="s">
        <v>185</v>
      </c>
      <c r="C20" s="67" t="s">
        <v>186</v>
      </c>
      <c r="D20" s="67" t="s">
        <v>273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91</v>
      </c>
      <c r="B21" s="48" t="s">
        <v>185</v>
      </c>
      <c r="C21" s="48" t="s">
        <v>186</v>
      </c>
      <c r="D21" s="48" t="s">
        <v>229</v>
      </c>
      <c r="E21" s="49" t="s">
        <v>149</v>
      </c>
      <c r="F21" s="50" t="s">
        <v>194</v>
      </c>
      <c r="G21" s="51">
        <v>14.0</v>
      </c>
      <c r="H21" s="52">
        <v>2.0</v>
      </c>
      <c r="I21" s="52">
        <v>2.0</v>
      </c>
      <c r="J21" s="52">
        <v>0.0</v>
      </c>
      <c r="K21" s="52">
        <v>0.0</v>
      </c>
      <c r="L21" s="52">
        <v>0.0</v>
      </c>
      <c r="M21" s="52">
        <v>0.0</v>
      </c>
      <c r="N21" s="52">
        <v>12.0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91</v>
      </c>
      <c r="B22" s="59" t="s">
        <v>185</v>
      </c>
      <c r="C22" s="59" t="s">
        <v>186</v>
      </c>
      <c r="D22" s="59" t="s">
        <v>229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91</v>
      </c>
      <c r="B23" s="59" t="s">
        <v>185</v>
      </c>
      <c r="C23" s="59" t="s">
        <v>186</v>
      </c>
      <c r="D23" s="59" t="s">
        <v>229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91</v>
      </c>
      <c r="B24" s="59" t="s">
        <v>185</v>
      </c>
      <c r="C24" s="59" t="s">
        <v>186</v>
      </c>
      <c r="D24" s="59" t="s">
        <v>229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91</v>
      </c>
      <c r="B25" s="67" t="s">
        <v>185</v>
      </c>
      <c r="C25" s="67" t="s">
        <v>186</v>
      </c>
      <c r="D25" s="67" t="s">
        <v>229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91</v>
      </c>
      <c r="B26" s="48" t="s">
        <v>185</v>
      </c>
      <c r="C26" s="48" t="s">
        <v>186</v>
      </c>
      <c r="D26" s="48" t="s">
        <v>203</v>
      </c>
      <c r="E26" s="49" t="s">
        <v>149</v>
      </c>
      <c r="F26" s="50" t="s">
        <v>194</v>
      </c>
      <c r="G26" s="51">
        <v>20.0</v>
      </c>
      <c r="H26" s="52">
        <v>5.0</v>
      </c>
      <c r="I26" s="52">
        <v>5.0</v>
      </c>
      <c r="J26" s="52">
        <v>0.0</v>
      </c>
      <c r="K26" s="52">
        <v>0.0</v>
      </c>
      <c r="L26" s="52">
        <v>0.0</v>
      </c>
      <c r="M26" s="52">
        <v>2.0</v>
      </c>
      <c r="N26" s="52">
        <v>13.0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91</v>
      </c>
      <c r="B27" s="59" t="s">
        <v>185</v>
      </c>
      <c r="C27" s="59" t="s">
        <v>186</v>
      </c>
      <c r="D27" s="59" t="s">
        <v>203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91</v>
      </c>
      <c r="B28" s="59" t="s">
        <v>185</v>
      </c>
      <c r="C28" s="59" t="s">
        <v>186</v>
      </c>
      <c r="D28" s="59" t="s">
        <v>203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91</v>
      </c>
      <c r="B29" s="59" t="s">
        <v>185</v>
      </c>
      <c r="C29" s="59" t="s">
        <v>186</v>
      </c>
      <c r="D29" s="59" t="s">
        <v>203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91</v>
      </c>
      <c r="B30" s="67" t="s">
        <v>185</v>
      </c>
      <c r="C30" s="67" t="s">
        <v>186</v>
      </c>
      <c r="D30" s="67" t="s">
        <v>203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91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11.0</v>
      </c>
      <c r="H31" s="52">
        <v>4.0</v>
      </c>
      <c r="I31" s="52">
        <v>4.0</v>
      </c>
      <c r="J31" s="52">
        <v>0.0</v>
      </c>
      <c r="K31" s="52">
        <v>0.0</v>
      </c>
      <c r="L31" s="52">
        <v>0.0</v>
      </c>
      <c r="M31" s="52">
        <v>4.0</v>
      </c>
      <c r="N31" s="52">
        <v>2.0</v>
      </c>
      <c r="O31" s="52">
        <v>0.0</v>
      </c>
      <c r="P31" s="80">
        <v>1.0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91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91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91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91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91</v>
      </c>
      <c r="B36" s="48" t="s">
        <v>185</v>
      </c>
      <c r="C36" s="48" t="s">
        <v>186</v>
      </c>
      <c r="D36" s="48" t="s">
        <v>287</v>
      </c>
      <c r="E36" s="49" t="s">
        <v>149</v>
      </c>
      <c r="F36" s="50" t="s">
        <v>194</v>
      </c>
      <c r="G36" s="51">
        <v>20.0</v>
      </c>
      <c r="H36" s="52">
        <v>5.0</v>
      </c>
      <c r="I36" s="52">
        <v>5.0</v>
      </c>
      <c r="J36" s="52">
        <v>0.0</v>
      </c>
      <c r="K36" s="52">
        <v>0.0</v>
      </c>
      <c r="L36" s="52">
        <v>0.0</v>
      </c>
      <c r="M36" s="52">
        <v>10.0</v>
      </c>
      <c r="N36" s="52">
        <v>5.0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91</v>
      </c>
      <c r="B37" s="59" t="s">
        <v>185</v>
      </c>
      <c r="C37" s="59" t="s">
        <v>186</v>
      </c>
      <c r="D37" s="59" t="s">
        <v>287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91</v>
      </c>
      <c r="B38" s="59" t="s">
        <v>185</v>
      </c>
      <c r="C38" s="59" t="s">
        <v>186</v>
      </c>
      <c r="D38" s="59" t="s">
        <v>287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91</v>
      </c>
      <c r="B39" s="59" t="s">
        <v>185</v>
      </c>
      <c r="C39" s="59" t="s">
        <v>186</v>
      </c>
      <c r="D39" s="59" t="s">
        <v>287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91</v>
      </c>
      <c r="B40" s="67" t="s">
        <v>185</v>
      </c>
      <c r="C40" s="67" t="s">
        <v>186</v>
      </c>
      <c r="D40" s="67" t="s">
        <v>287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91</v>
      </c>
      <c r="B41" s="48" t="s">
        <v>185</v>
      </c>
      <c r="C41" s="48" t="s">
        <v>186</v>
      </c>
      <c r="D41" s="48" t="s">
        <v>232</v>
      </c>
      <c r="E41" s="49" t="s">
        <v>149</v>
      </c>
      <c r="F41" s="50" t="s">
        <v>194</v>
      </c>
      <c r="G41" s="51">
        <v>5.0</v>
      </c>
      <c r="H41" s="52">
        <v>5.0</v>
      </c>
      <c r="I41" s="52">
        <v>5.0</v>
      </c>
      <c r="J41" s="52">
        <v>0.0</v>
      </c>
      <c r="K41" s="52">
        <v>0.0</v>
      </c>
      <c r="L41" s="52">
        <v>0.0</v>
      </c>
      <c r="M41" s="52">
        <v>0.0</v>
      </c>
      <c r="N41" s="52">
        <v>0.0</v>
      </c>
      <c r="O41" s="52">
        <v>0.0</v>
      </c>
      <c r="P41" s="80">
        <v>0.0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91</v>
      </c>
      <c r="B42" s="59" t="s">
        <v>185</v>
      </c>
      <c r="C42" s="59" t="s">
        <v>186</v>
      </c>
      <c r="D42" s="59" t="s">
        <v>232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91</v>
      </c>
      <c r="B43" s="59" t="s">
        <v>185</v>
      </c>
      <c r="C43" s="59" t="s">
        <v>186</v>
      </c>
      <c r="D43" s="59" t="s">
        <v>232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91</v>
      </c>
      <c r="B44" s="59" t="s">
        <v>185</v>
      </c>
      <c r="C44" s="59" t="s">
        <v>186</v>
      </c>
      <c r="D44" s="59" t="s">
        <v>232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91</v>
      </c>
      <c r="B45" s="67" t="s">
        <v>185</v>
      </c>
      <c r="C45" s="67" t="s">
        <v>186</v>
      </c>
      <c r="D45" s="67" t="s">
        <v>232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91</v>
      </c>
      <c r="B46" s="48" t="s">
        <v>185</v>
      </c>
      <c r="C46" s="48" t="s">
        <v>186</v>
      </c>
      <c r="D46" s="48" t="s">
        <v>200</v>
      </c>
      <c r="E46" s="49" t="s">
        <v>149</v>
      </c>
      <c r="F46" s="50" t="s">
        <v>194</v>
      </c>
      <c r="G46" s="51">
        <v>19.0</v>
      </c>
      <c r="H46" s="52">
        <v>12.0</v>
      </c>
      <c r="I46" s="52">
        <v>12.0</v>
      </c>
      <c r="J46" s="52">
        <v>0.0</v>
      </c>
      <c r="K46" s="52">
        <v>2.0</v>
      </c>
      <c r="L46" s="52">
        <v>0.0</v>
      </c>
      <c r="M46" s="52">
        <v>5.0</v>
      </c>
      <c r="N46" s="52">
        <v>0.0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81">
        <v>0.0</v>
      </c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91</v>
      </c>
      <c r="B47" s="59" t="s">
        <v>185</v>
      </c>
      <c r="C47" s="59" t="s">
        <v>186</v>
      </c>
      <c r="D47" s="59" t="s">
        <v>200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91</v>
      </c>
      <c r="B48" s="59" t="s">
        <v>185</v>
      </c>
      <c r="C48" s="59" t="s">
        <v>186</v>
      </c>
      <c r="D48" s="59" t="s">
        <v>200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91</v>
      </c>
      <c r="B49" s="59" t="s">
        <v>185</v>
      </c>
      <c r="C49" s="59" t="s">
        <v>186</v>
      </c>
      <c r="D49" s="59" t="s">
        <v>200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91</v>
      </c>
      <c r="B50" s="67" t="s">
        <v>185</v>
      </c>
      <c r="C50" s="67" t="s">
        <v>186</v>
      </c>
      <c r="D50" s="67" t="s">
        <v>200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горнозаводской колледж имени Демидовых" location="83!A1" ref="A3"/>
    <hyperlink display="ГАПОУ СО Уральский горнозаводской колледж имени Демидовых" location="83!A1" ref="A10"/>
    <hyperlink display="ГАПОУ СО Уральский горнозаводской колледж имени Демидовых" location="83!A1" ref="A11"/>
    <hyperlink display="ГАПОУ СО Уральский горнозаводской колледж имени Демидовых" location="83!A1" ref="A12"/>
    <hyperlink display="ГАПОУ СО Уральский горнозаводской колледж имени Демидовых" location="83!A1" ref="A13"/>
    <hyperlink display="ГАПОУ СО Уральский горнозаводской колледж имени Демидовых" location="83!A1" ref="A14"/>
    <hyperlink display="ГАПОУ СО Уральский горнозаводской колледж имени Демидовых" location="83!A1" ref="A15"/>
    <hyperlink display="ГАПОУ СО Уральский горнозаводской колледж имени Демидовых" location="83!A1" ref="A16"/>
    <hyperlink display="ГАПОУ СО Уральский горнозаводской колледж имени Демидовых" location="83!A1" ref="A17"/>
    <hyperlink display="ГАПОУ СО Уральский горнозаводской колледж имени Демидовых" location="83!A1" ref="A18"/>
    <hyperlink display="ГАПОУ СО Уральский горнозаводской колледж имени Демидовых" location="83!A1" ref="A19"/>
    <hyperlink display="ГАПОУ СО Уральский горнозаводской колледж имени Демидовых" location="83!A1" ref="A20"/>
    <hyperlink display="ГАПОУ СО Уральский горнозаводской колледж имени Демидовых" location="83!A1" ref="A21"/>
    <hyperlink display="ГАПОУ СО Уральский горнозаводской колледж имени Демидовых" location="83!A1" ref="A22"/>
    <hyperlink display="ГАПОУ СО Уральский горнозаводской колледж имени Демидовых" location="83!A1" ref="A23"/>
    <hyperlink display="ГАПОУ СО Уральский горнозаводской колледж имени Демидовых" location="83!A1" ref="A24"/>
    <hyperlink display="ГАПОУ СО Уральский горнозаводской колледж имени Демидовых" location="83!A1" ref="A25"/>
    <hyperlink display="ГАПОУ СО Уральский горнозаводской колледж имени Демидовых" location="83!A1" ref="A26"/>
    <hyperlink display="ГАПОУ СО Уральский горнозаводской колледж имени Демидовых" location="83!A1" ref="A27"/>
    <hyperlink display="ГАПОУ СО Уральский горнозаводской колледж имени Демидовых" location="83!A1" ref="A28"/>
    <hyperlink display="ГАПОУ СО Уральский горнозаводской колледж имени Демидовых" location="83!A1" ref="A29"/>
    <hyperlink display="ГАПОУ СО Уральский горнозаводской колледж имени Демидовых" location="83!A1" ref="A30"/>
    <hyperlink display="ГАПОУ СО Уральский горнозаводской колледж имени Демидовых" location="83!A1" ref="A31"/>
    <hyperlink display="ГАПОУ СО Уральский горнозаводской колледж имени Демидовых" location="83!A1" ref="A32"/>
    <hyperlink display="ГАПОУ СО Уральский горнозаводской колледж имени Демидовых" location="83!A1" ref="A33"/>
    <hyperlink display="ГАПОУ СО Уральский горнозаводской колледж имени Демидовых" location="83!A1" ref="A34"/>
    <hyperlink display="ГАПОУ СО Уральский горнозаводской колледж имени Демидовых" location="83!A1" ref="A35"/>
    <hyperlink display="ГАПОУ СО Уральский горнозаводской колледж имени Демидовых" location="83!A1" ref="A36"/>
    <hyperlink display="ГАПОУ СО Уральский горнозаводской колледж имени Демидовых" location="83!A1" ref="A37"/>
    <hyperlink display="ГАПОУ СО Уральский горнозаводской колледж имени Демидовых" location="83!A1" ref="A38"/>
    <hyperlink display="ГАПОУ СО Уральский горнозаводской колледж имени Демидовых" location="83!A1" ref="A39"/>
    <hyperlink display="ГАПОУ СО Уральский горнозаводской колледж имени Демидовых" location="83!A1" ref="A40"/>
    <hyperlink display="ГАПОУ СО Уральский горнозаводской колледж имени Демидовых" location="83!A1" ref="A41"/>
    <hyperlink display="ГАПОУ СО Уральский горнозаводской колледж имени Демидовых" location="83!A1" ref="A42"/>
    <hyperlink display="ГАПОУ СО Уральский горнозаводской колледж имени Демидовых" location="83!A1" ref="A43"/>
    <hyperlink display="ГАПОУ СО Уральский горнозаводской колледж имени Демидовых" location="83!A1" ref="A44"/>
    <hyperlink display="ГАПОУ СО Уральский горнозаводской колледж имени Демидовых" location="83!A1" ref="A45"/>
    <hyperlink display="ГАПОУ СО Уральский горнозаводской колледж имени Демидовых" location="83!A1" ref="A46"/>
    <hyperlink display="ГАПОУ СО Уральский горнозаводской колледж имени Демидовых" location="83!A1" ref="A47"/>
    <hyperlink display="ГАПОУ СО Уральский горнозаводской колледж имени Демидовых" location="83!A1" ref="A48"/>
    <hyperlink display="ГАПОУ СО Уральский горнозаводской колледж имени Демидовых" location="83!A1" ref="A49"/>
    <hyperlink display="ГАПОУ СО Уральский горнозаводской колледж имени Демидовых" location="83!A1" ref="A50"/>
  </hyperlinks>
  <printOptions/>
  <pageMargins bottom="0.75" footer="0.0" header="0.0" left="0.7" right="0.7" top="0.75"/>
  <pageSetup paperSize="9"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SUM(G11,G16,G21)</f>
        <v>79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COUNTIF(AI11:AI25,"2")</f>
        <v>3</v>
      </c>
    </row>
    <row r="11" ht="14.25" customHeight="1">
      <c r="A11" s="79" t="s">
        <v>93</v>
      </c>
      <c r="B11" s="48" t="s">
        <v>185</v>
      </c>
      <c r="C11" s="48" t="s">
        <v>186</v>
      </c>
      <c r="D11" s="48" t="s">
        <v>187</v>
      </c>
      <c r="E11" s="49" t="s">
        <v>149</v>
      </c>
      <c r="F11" s="50" t="s">
        <v>188</v>
      </c>
      <c r="G11" s="51">
        <v>11.0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2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25" si="4">IF(AH11="проверка пройдена",1,2)</f>
        <v>2</v>
      </c>
    </row>
    <row r="12" ht="14.25" customHeight="1">
      <c r="A12" s="82" t="s">
        <v>93</v>
      </c>
      <c r="B12" s="59" t="s">
        <v>185</v>
      </c>
      <c r="C12" s="59" t="s">
        <v>186</v>
      </c>
      <c r="D12" s="59" t="s">
        <v>187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93</v>
      </c>
      <c r="B13" s="59" t="s">
        <v>185</v>
      </c>
      <c r="C13" s="59" t="s">
        <v>186</v>
      </c>
      <c r="D13" s="59" t="s">
        <v>187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93</v>
      </c>
      <c r="B14" s="59" t="s">
        <v>185</v>
      </c>
      <c r="C14" s="59" t="s">
        <v>186</v>
      </c>
      <c r="D14" s="59" t="s">
        <v>187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93</v>
      </c>
      <c r="B15" s="67" t="s">
        <v>185</v>
      </c>
      <c r="C15" s="67" t="s">
        <v>186</v>
      </c>
      <c r="D15" s="67" t="s">
        <v>187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93</v>
      </c>
      <c r="B16" s="48" t="s">
        <v>185</v>
      </c>
      <c r="C16" s="48" t="s">
        <v>186</v>
      </c>
      <c r="D16" s="48" t="s">
        <v>287</v>
      </c>
      <c r="E16" s="49" t="s">
        <v>149</v>
      </c>
      <c r="F16" s="50" t="s">
        <v>194</v>
      </c>
      <c r="G16" s="51">
        <v>52.0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93</v>
      </c>
      <c r="B17" s="59" t="s">
        <v>185</v>
      </c>
      <c r="C17" s="59" t="s">
        <v>186</v>
      </c>
      <c r="D17" s="59" t="s">
        <v>287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93</v>
      </c>
      <c r="B18" s="59" t="s">
        <v>185</v>
      </c>
      <c r="C18" s="59" t="s">
        <v>186</v>
      </c>
      <c r="D18" s="59" t="s">
        <v>287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93</v>
      </c>
      <c r="B19" s="59" t="s">
        <v>185</v>
      </c>
      <c r="C19" s="59" t="s">
        <v>186</v>
      </c>
      <c r="D19" s="59" t="s">
        <v>287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93</v>
      </c>
      <c r="B20" s="67" t="s">
        <v>185</v>
      </c>
      <c r="C20" s="67" t="s">
        <v>186</v>
      </c>
      <c r="D20" s="67" t="s">
        <v>287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93</v>
      </c>
      <c r="B21" s="48" t="s">
        <v>185</v>
      </c>
      <c r="C21" s="48" t="s">
        <v>186</v>
      </c>
      <c r="D21" s="48" t="s">
        <v>357</v>
      </c>
      <c r="E21" s="49" t="s">
        <v>149</v>
      </c>
      <c r="F21" s="50" t="s">
        <v>194</v>
      </c>
      <c r="G21" s="51">
        <v>16.0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93</v>
      </c>
      <c r="B22" s="59" t="s">
        <v>185</v>
      </c>
      <c r="C22" s="59" t="s">
        <v>186</v>
      </c>
      <c r="D22" s="59" t="s">
        <v>357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93</v>
      </c>
      <c r="B23" s="59" t="s">
        <v>185</v>
      </c>
      <c r="C23" s="59" t="s">
        <v>186</v>
      </c>
      <c r="D23" s="59" t="s">
        <v>357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93</v>
      </c>
      <c r="B24" s="59" t="s">
        <v>185</v>
      </c>
      <c r="C24" s="59" t="s">
        <v>186</v>
      </c>
      <c r="D24" s="59" t="s">
        <v>357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93</v>
      </c>
      <c r="B25" s="67" t="s">
        <v>185</v>
      </c>
      <c r="C25" s="67" t="s">
        <v>186</v>
      </c>
      <c r="D25" s="67" t="s">
        <v>357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5.75" customHeight="1">
      <c r="AH26" s="21"/>
    </row>
    <row r="27" ht="15.75" customHeight="1">
      <c r="AH27" s="21"/>
    </row>
    <row r="28" ht="15.75" customHeight="1">
      <c r="AH28" s="21"/>
    </row>
    <row r="29" ht="15.75" customHeight="1">
      <c r="AH29" s="21"/>
    </row>
    <row r="30" ht="15.75" customHeight="1">
      <c r="AH30" s="21"/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государственный колледж им. И.И. Ползунова (В.Пышма)" location="85!A1" ref="A3"/>
    <hyperlink display="ГАПОУ СО Уральский государственный колледж им. И.И. Ползунова (В.Пышма)" location="85!A1" ref="A10"/>
    <hyperlink display="ГАПОУ СО Уральский государственный колледж им. И.И. Ползунова (В.Пышма)" location="85!A1" ref="A11"/>
    <hyperlink display="ГАПОУ СО Уральский государственный колледж им. И.И. Ползунова (В.Пышма)" location="85!A1" ref="A12"/>
    <hyperlink display="ГАПОУ СО Уральский государственный колледж им. И.И. Ползунова (В.Пышма)" location="85!A1" ref="A13"/>
    <hyperlink display="ГАПОУ СО Уральский государственный колледж им. И.И. Ползунова (В.Пышма)" location="85!A1" ref="A14"/>
    <hyperlink display="ГАПОУ СО Уральский государственный колледж им. И.И. Ползунова (В.Пышма)" location="85!A1" ref="A15"/>
    <hyperlink display="ГАПОУ СО Уральский государственный колледж им. И.И. Ползунова (В.Пышма)" location="85!A1" ref="A16"/>
    <hyperlink display="ГАПОУ СО Уральский государственный колледж им. И.И. Ползунова (В.Пышма)" location="85!A1" ref="A17"/>
    <hyperlink display="ГАПОУ СО Уральский государственный колледж им. И.И. Ползунова (В.Пышма)" location="85!A1" ref="A18"/>
    <hyperlink display="ГАПОУ СО Уральский государственный колледж им. И.И. Ползунова (В.Пышма)" location="85!A1" ref="A19"/>
    <hyperlink display="ГАПОУ СО Уральский государственный колледж им. И.И. Ползунова (В.Пышма)" location="85!A1" ref="A20"/>
    <hyperlink display="ГАПОУ СО Уральский государственный колледж им. И.И. Ползунова (В.Пышма)" location="85!A1" ref="A21"/>
    <hyperlink display="ГАПОУ СО Уральский государственный колледж им. И.И. Ползунова (В.Пышма)" location="85!A1" ref="A22"/>
    <hyperlink display="ГАПОУ СО Уральский государственный колледж им. И.И. Ползунова (В.Пышма)" location="85!A1" ref="A23"/>
    <hyperlink display="ГАПОУ СО Уральский государственный колледж им. И.И. Ползунова (В.Пышма)" location="85!A1" ref="A24"/>
    <hyperlink display="ГАПОУ СО Уральский государственный колледж им. И.И. Ползунова (В.Пышма)" location="85!A1" ref="A25"/>
  </hyperlinks>
  <printOptions/>
  <pageMargins bottom="0.75" footer="0.0" header="0.0" left="0.7" right="0.7" top="0.75"/>
  <pageSetup paperSize="9" orientation="portrait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92</v>
      </c>
      <c r="H10" s="44">
        <f t="shared" si="2"/>
        <v>53</v>
      </c>
      <c r="I10" s="44">
        <f t="shared" si="2"/>
        <v>3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5</v>
      </c>
      <c r="N10" s="44">
        <f t="shared" si="2"/>
        <v>33</v>
      </c>
      <c r="O10" s="44">
        <f t="shared" si="2"/>
        <v>0</v>
      </c>
      <c r="P10" s="44">
        <f t="shared" si="2"/>
        <v>1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COUNTIF(AI11:AI45,"2")</f>
        <v>0</v>
      </c>
    </row>
    <row r="11" ht="14.25" customHeight="1">
      <c r="A11" s="79" t="s">
        <v>94</v>
      </c>
      <c r="B11" s="48" t="s">
        <v>185</v>
      </c>
      <c r="C11" s="48" t="s">
        <v>186</v>
      </c>
      <c r="D11" s="48" t="s">
        <v>257</v>
      </c>
      <c r="E11" s="49" t="s">
        <v>149</v>
      </c>
      <c r="F11" s="50" t="s">
        <v>188</v>
      </c>
      <c r="G11" s="51">
        <v>38.0</v>
      </c>
      <c r="H11" s="52">
        <v>18.0</v>
      </c>
      <c r="I11" s="52">
        <v>0.0</v>
      </c>
      <c r="J11" s="52">
        <v>0.0</v>
      </c>
      <c r="K11" s="52">
        <v>0.0</v>
      </c>
      <c r="L11" s="52">
        <v>0.0</v>
      </c>
      <c r="M11" s="52">
        <v>2.0</v>
      </c>
      <c r="N11" s="52">
        <v>18.0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0.0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130" t="s">
        <v>387</v>
      </c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5" si="4">IF(AH11="проверка пройдена",1,2)</f>
        <v>1</v>
      </c>
    </row>
    <row r="12" ht="14.25" customHeight="1">
      <c r="A12" s="82" t="s">
        <v>94</v>
      </c>
      <c r="B12" s="59" t="s">
        <v>185</v>
      </c>
      <c r="C12" s="59" t="s">
        <v>186</v>
      </c>
      <c r="D12" s="59" t="s">
        <v>257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83">
        <v>0.0</v>
      </c>
      <c r="K12" s="83">
        <v>0.0</v>
      </c>
      <c r="L12" s="83">
        <v>0.0</v>
      </c>
      <c r="M12" s="83">
        <v>0.0</v>
      </c>
      <c r="N12" s="83">
        <v>0.0</v>
      </c>
      <c r="O12" s="83">
        <v>0.0</v>
      </c>
      <c r="P12" s="84">
        <v>0.0</v>
      </c>
      <c r="Q12" s="83">
        <v>0.0</v>
      </c>
      <c r="R12" s="83">
        <v>0.0</v>
      </c>
      <c r="S12" s="83">
        <v>0.0</v>
      </c>
      <c r="T12" s="85">
        <v>0.0</v>
      </c>
      <c r="U12" s="85">
        <v>0.0</v>
      </c>
      <c r="V12" s="85">
        <v>0.0</v>
      </c>
      <c r="W12" s="85">
        <v>0.0</v>
      </c>
      <c r="X12" s="85">
        <v>0.0</v>
      </c>
      <c r="Y12" s="85">
        <v>0.0</v>
      </c>
      <c r="Z12" s="85">
        <v>0.0</v>
      </c>
      <c r="AA12" s="85">
        <v>0.0</v>
      </c>
      <c r="AB12" s="85">
        <v>0.0</v>
      </c>
      <c r="AC12" s="85">
        <v>0.0</v>
      </c>
      <c r="AD12" s="85">
        <v>0.0</v>
      </c>
      <c r="AE12" s="85">
        <v>0.0</v>
      </c>
      <c r="AF12" s="85">
        <v>0.0</v>
      </c>
      <c r="AG12" s="85">
        <v>0.0</v>
      </c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94</v>
      </c>
      <c r="B13" s="59" t="s">
        <v>185</v>
      </c>
      <c r="C13" s="59" t="s">
        <v>186</v>
      </c>
      <c r="D13" s="59" t="s">
        <v>257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85">
        <v>0.0</v>
      </c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94</v>
      </c>
      <c r="B14" s="59" t="s">
        <v>185</v>
      </c>
      <c r="C14" s="59" t="s">
        <v>186</v>
      </c>
      <c r="D14" s="59" t="s">
        <v>257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83">
        <v>0.0</v>
      </c>
      <c r="K14" s="83">
        <v>0.0</v>
      </c>
      <c r="L14" s="83">
        <v>0.0</v>
      </c>
      <c r="M14" s="83">
        <v>0.0</v>
      </c>
      <c r="N14" s="83">
        <v>0.0</v>
      </c>
      <c r="O14" s="83">
        <v>0.0</v>
      </c>
      <c r="P14" s="84">
        <v>0.0</v>
      </c>
      <c r="Q14" s="83">
        <v>0.0</v>
      </c>
      <c r="R14" s="83">
        <v>0.0</v>
      </c>
      <c r="S14" s="83">
        <v>0.0</v>
      </c>
      <c r="T14" s="85">
        <v>0.0</v>
      </c>
      <c r="U14" s="85">
        <v>0.0</v>
      </c>
      <c r="V14" s="85">
        <v>0.0</v>
      </c>
      <c r="W14" s="85">
        <v>0.0</v>
      </c>
      <c r="X14" s="85">
        <v>0.0</v>
      </c>
      <c r="Y14" s="85">
        <v>0.0</v>
      </c>
      <c r="Z14" s="85">
        <v>0.0</v>
      </c>
      <c r="AA14" s="85">
        <v>0.0</v>
      </c>
      <c r="AB14" s="85">
        <v>0.0</v>
      </c>
      <c r="AC14" s="85">
        <v>0.0</v>
      </c>
      <c r="AD14" s="85">
        <v>0.0</v>
      </c>
      <c r="AE14" s="85">
        <v>0.0</v>
      </c>
      <c r="AF14" s="85">
        <v>0.0</v>
      </c>
      <c r="AG14" s="85">
        <v>0.0</v>
      </c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94</v>
      </c>
      <c r="B15" s="67" t="s">
        <v>185</v>
      </c>
      <c r="C15" s="67" t="s">
        <v>186</v>
      </c>
      <c r="D15" s="67" t="s">
        <v>257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87">
        <v>0.0</v>
      </c>
      <c r="K15" s="87">
        <v>0.0</v>
      </c>
      <c r="L15" s="87">
        <v>0.0</v>
      </c>
      <c r="M15" s="87">
        <v>0.0</v>
      </c>
      <c r="N15" s="87">
        <v>0.0</v>
      </c>
      <c r="O15" s="87">
        <v>0.0</v>
      </c>
      <c r="P15" s="88">
        <v>0.0</v>
      </c>
      <c r="Q15" s="87">
        <v>0.0</v>
      </c>
      <c r="R15" s="87">
        <v>0.0</v>
      </c>
      <c r="S15" s="87">
        <v>0.0</v>
      </c>
      <c r="T15" s="89">
        <v>0.0</v>
      </c>
      <c r="U15" s="89">
        <v>0.0</v>
      </c>
      <c r="V15" s="89">
        <v>0.0</v>
      </c>
      <c r="W15" s="89">
        <v>0.0</v>
      </c>
      <c r="X15" s="89">
        <v>0.0</v>
      </c>
      <c r="Y15" s="89">
        <v>0.0</v>
      </c>
      <c r="Z15" s="89">
        <v>0.0</v>
      </c>
      <c r="AA15" s="89">
        <v>0.0</v>
      </c>
      <c r="AB15" s="89">
        <v>0.0</v>
      </c>
      <c r="AC15" s="89">
        <v>0.0</v>
      </c>
      <c r="AD15" s="89">
        <v>0.0</v>
      </c>
      <c r="AE15" s="89">
        <v>0.0</v>
      </c>
      <c r="AF15" s="89">
        <v>0.0</v>
      </c>
      <c r="AG15" s="89">
        <v>0.0</v>
      </c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94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7.0</v>
      </c>
      <c r="H16" s="52">
        <v>4.0</v>
      </c>
      <c r="I16" s="52">
        <v>3.0</v>
      </c>
      <c r="J16" s="52">
        <v>0.0</v>
      </c>
      <c r="K16" s="52">
        <v>0.0</v>
      </c>
      <c r="L16" s="52">
        <v>0.0</v>
      </c>
      <c r="M16" s="52">
        <v>0.0</v>
      </c>
      <c r="N16" s="52">
        <v>3.0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0.0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>
        <v>0.0</v>
      </c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94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83">
        <v>0.0</v>
      </c>
      <c r="K17" s="83">
        <v>0.0</v>
      </c>
      <c r="L17" s="83">
        <v>0.0</v>
      </c>
      <c r="M17" s="83">
        <v>0.0</v>
      </c>
      <c r="N17" s="83">
        <v>0.0</v>
      </c>
      <c r="O17" s="83">
        <v>0.0</v>
      </c>
      <c r="P17" s="84">
        <v>0.0</v>
      </c>
      <c r="Q17" s="83">
        <v>0.0</v>
      </c>
      <c r="R17" s="83">
        <v>0.0</v>
      </c>
      <c r="S17" s="83">
        <v>0.0</v>
      </c>
      <c r="T17" s="85">
        <v>0.0</v>
      </c>
      <c r="U17" s="85">
        <v>0.0</v>
      </c>
      <c r="V17" s="85">
        <v>0.0</v>
      </c>
      <c r="W17" s="85">
        <v>0.0</v>
      </c>
      <c r="X17" s="85">
        <v>0.0</v>
      </c>
      <c r="Y17" s="85">
        <v>0.0</v>
      </c>
      <c r="Z17" s="85">
        <v>0.0</v>
      </c>
      <c r="AA17" s="85">
        <v>0.0</v>
      </c>
      <c r="AB17" s="85">
        <v>0.0</v>
      </c>
      <c r="AC17" s="85">
        <v>0.0</v>
      </c>
      <c r="AD17" s="85">
        <v>0.0</v>
      </c>
      <c r="AE17" s="85">
        <v>0.0</v>
      </c>
      <c r="AF17" s="85">
        <v>0.0</v>
      </c>
      <c r="AG17" s="85">
        <v>0.0</v>
      </c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94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83">
        <v>0.0</v>
      </c>
      <c r="K18" s="83">
        <v>0.0</v>
      </c>
      <c r="L18" s="83">
        <v>0.0</v>
      </c>
      <c r="M18" s="83">
        <v>0.0</v>
      </c>
      <c r="N18" s="83">
        <v>0.0</v>
      </c>
      <c r="O18" s="83">
        <v>0.0</v>
      </c>
      <c r="P18" s="84">
        <v>0.0</v>
      </c>
      <c r="Q18" s="83">
        <v>0.0</v>
      </c>
      <c r="R18" s="83">
        <v>0.0</v>
      </c>
      <c r="S18" s="83">
        <v>0.0</v>
      </c>
      <c r="T18" s="85">
        <v>0.0</v>
      </c>
      <c r="U18" s="85">
        <v>0.0</v>
      </c>
      <c r="V18" s="85">
        <v>0.0</v>
      </c>
      <c r="W18" s="85">
        <v>0.0</v>
      </c>
      <c r="X18" s="85">
        <v>0.0</v>
      </c>
      <c r="Y18" s="85">
        <v>0.0</v>
      </c>
      <c r="Z18" s="85">
        <v>0.0</v>
      </c>
      <c r="AA18" s="85">
        <v>0.0</v>
      </c>
      <c r="AB18" s="85">
        <v>0.0</v>
      </c>
      <c r="AC18" s="85">
        <v>0.0</v>
      </c>
      <c r="AD18" s="85">
        <v>0.0</v>
      </c>
      <c r="AE18" s="85">
        <v>0.0</v>
      </c>
      <c r="AF18" s="85">
        <v>0.0</v>
      </c>
      <c r="AG18" s="85">
        <v>0.0</v>
      </c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94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83">
        <v>0.0</v>
      </c>
      <c r="K19" s="83">
        <v>0.0</v>
      </c>
      <c r="L19" s="83">
        <v>0.0</v>
      </c>
      <c r="M19" s="83">
        <v>0.0</v>
      </c>
      <c r="N19" s="83">
        <v>0.0</v>
      </c>
      <c r="O19" s="83">
        <v>0.0</v>
      </c>
      <c r="P19" s="84">
        <v>0.0</v>
      </c>
      <c r="Q19" s="83">
        <v>0.0</v>
      </c>
      <c r="R19" s="83">
        <v>0.0</v>
      </c>
      <c r="S19" s="83">
        <v>0.0</v>
      </c>
      <c r="T19" s="85">
        <v>0.0</v>
      </c>
      <c r="U19" s="85">
        <v>0.0</v>
      </c>
      <c r="V19" s="85">
        <v>0.0</v>
      </c>
      <c r="W19" s="85">
        <v>0.0</v>
      </c>
      <c r="X19" s="85">
        <v>0.0</v>
      </c>
      <c r="Y19" s="85">
        <v>0.0</v>
      </c>
      <c r="Z19" s="85">
        <v>0.0</v>
      </c>
      <c r="AA19" s="85">
        <v>0.0</v>
      </c>
      <c r="AB19" s="85">
        <v>0.0</v>
      </c>
      <c r="AC19" s="85">
        <v>0.0</v>
      </c>
      <c r="AD19" s="85">
        <v>0.0</v>
      </c>
      <c r="AE19" s="85">
        <v>0.0</v>
      </c>
      <c r="AF19" s="85">
        <v>0.0</v>
      </c>
      <c r="AG19" s="85">
        <v>0.0</v>
      </c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94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87">
        <v>0.0</v>
      </c>
      <c r="K20" s="87">
        <v>0.0</v>
      </c>
      <c r="L20" s="87">
        <v>0.0</v>
      </c>
      <c r="M20" s="87">
        <v>0.0</v>
      </c>
      <c r="N20" s="87">
        <v>0.0</v>
      </c>
      <c r="O20" s="87">
        <v>0.0</v>
      </c>
      <c r="P20" s="88">
        <v>0.0</v>
      </c>
      <c r="Q20" s="87">
        <v>0.0</v>
      </c>
      <c r="R20" s="87">
        <v>0.0</v>
      </c>
      <c r="S20" s="87">
        <v>0.0</v>
      </c>
      <c r="T20" s="89">
        <v>0.0</v>
      </c>
      <c r="U20" s="89">
        <v>0.0</v>
      </c>
      <c r="V20" s="89">
        <v>0.0</v>
      </c>
      <c r="W20" s="89">
        <v>0.0</v>
      </c>
      <c r="X20" s="89">
        <v>0.0</v>
      </c>
      <c r="Y20" s="89">
        <v>0.0</v>
      </c>
      <c r="Z20" s="89">
        <v>0.0</v>
      </c>
      <c r="AA20" s="89">
        <v>0.0</v>
      </c>
      <c r="AB20" s="89">
        <v>0.0</v>
      </c>
      <c r="AC20" s="89">
        <v>0.0</v>
      </c>
      <c r="AD20" s="89">
        <v>0.0</v>
      </c>
      <c r="AE20" s="89">
        <v>0.0</v>
      </c>
      <c r="AF20" s="89">
        <v>0.0</v>
      </c>
      <c r="AG20" s="89">
        <v>0.0</v>
      </c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94</v>
      </c>
      <c r="B21" s="48" t="s">
        <v>185</v>
      </c>
      <c r="C21" s="48" t="s">
        <v>186</v>
      </c>
      <c r="D21" s="48" t="s">
        <v>218</v>
      </c>
      <c r="E21" s="49" t="s">
        <v>149</v>
      </c>
      <c r="F21" s="50" t="s">
        <v>194</v>
      </c>
      <c r="G21" s="51">
        <v>11.0</v>
      </c>
      <c r="H21" s="52">
        <v>3.0</v>
      </c>
      <c r="I21" s="52">
        <v>0.0</v>
      </c>
      <c r="J21" s="52">
        <v>0.0</v>
      </c>
      <c r="K21" s="52">
        <v>0.0</v>
      </c>
      <c r="L21" s="52">
        <v>0.0</v>
      </c>
      <c r="M21" s="52">
        <v>0.0</v>
      </c>
      <c r="N21" s="52">
        <v>8.0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0.0</v>
      </c>
      <c r="AB21" s="81">
        <v>0.0</v>
      </c>
      <c r="AC21" s="81">
        <v>0.0</v>
      </c>
      <c r="AD21" s="81">
        <v>0.0</v>
      </c>
      <c r="AE21" s="81">
        <v>0.0</v>
      </c>
      <c r="AF21" s="81">
        <v>0.0</v>
      </c>
      <c r="AG21" s="81">
        <v>0.0</v>
      </c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94</v>
      </c>
      <c r="B22" s="59" t="s">
        <v>185</v>
      </c>
      <c r="C22" s="59" t="s">
        <v>186</v>
      </c>
      <c r="D22" s="59" t="s">
        <v>218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83">
        <v>0.0</v>
      </c>
      <c r="K22" s="83">
        <v>0.0</v>
      </c>
      <c r="L22" s="83">
        <v>0.0</v>
      </c>
      <c r="M22" s="83">
        <v>0.0</v>
      </c>
      <c r="N22" s="83">
        <v>0.0</v>
      </c>
      <c r="O22" s="83">
        <v>0.0</v>
      </c>
      <c r="P22" s="84">
        <v>0.0</v>
      </c>
      <c r="Q22" s="83">
        <v>0.0</v>
      </c>
      <c r="R22" s="83">
        <v>0.0</v>
      </c>
      <c r="S22" s="83">
        <v>0.0</v>
      </c>
      <c r="T22" s="85">
        <v>0.0</v>
      </c>
      <c r="U22" s="85">
        <v>0.0</v>
      </c>
      <c r="V22" s="85">
        <v>0.0</v>
      </c>
      <c r="W22" s="85">
        <v>0.0</v>
      </c>
      <c r="X22" s="85">
        <v>0.0</v>
      </c>
      <c r="Y22" s="85">
        <v>0.0</v>
      </c>
      <c r="Z22" s="85">
        <v>0.0</v>
      </c>
      <c r="AA22" s="85">
        <v>0.0</v>
      </c>
      <c r="AB22" s="85">
        <v>0.0</v>
      </c>
      <c r="AC22" s="85">
        <v>0.0</v>
      </c>
      <c r="AD22" s="85">
        <v>0.0</v>
      </c>
      <c r="AE22" s="85">
        <v>0.0</v>
      </c>
      <c r="AF22" s="85">
        <v>0.0</v>
      </c>
      <c r="AG22" s="85">
        <v>0.0</v>
      </c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94</v>
      </c>
      <c r="B23" s="59" t="s">
        <v>185</v>
      </c>
      <c r="C23" s="59" t="s">
        <v>186</v>
      </c>
      <c r="D23" s="59" t="s">
        <v>218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83">
        <v>0.0</v>
      </c>
      <c r="K23" s="83">
        <v>0.0</v>
      </c>
      <c r="L23" s="83">
        <v>0.0</v>
      </c>
      <c r="M23" s="83">
        <v>0.0</v>
      </c>
      <c r="N23" s="83">
        <v>0.0</v>
      </c>
      <c r="O23" s="83">
        <v>0.0</v>
      </c>
      <c r="P23" s="84">
        <v>0.0</v>
      </c>
      <c r="Q23" s="83">
        <v>0.0</v>
      </c>
      <c r="R23" s="83">
        <v>0.0</v>
      </c>
      <c r="S23" s="83">
        <v>0.0</v>
      </c>
      <c r="T23" s="85">
        <v>0.0</v>
      </c>
      <c r="U23" s="85">
        <v>0.0</v>
      </c>
      <c r="V23" s="85">
        <v>0.0</v>
      </c>
      <c r="W23" s="85">
        <v>0.0</v>
      </c>
      <c r="X23" s="85">
        <v>0.0</v>
      </c>
      <c r="Y23" s="85">
        <v>0.0</v>
      </c>
      <c r="Z23" s="85">
        <v>0.0</v>
      </c>
      <c r="AA23" s="85">
        <v>0.0</v>
      </c>
      <c r="AB23" s="85">
        <v>0.0</v>
      </c>
      <c r="AC23" s="85">
        <v>0.0</v>
      </c>
      <c r="AD23" s="85">
        <v>0.0</v>
      </c>
      <c r="AE23" s="85">
        <v>0.0</v>
      </c>
      <c r="AF23" s="85">
        <v>0.0</v>
      </c>
      <c r="AG23" s="85">
        <v>0.0</v>
      </c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94</v>
      </c>
      <c r="B24" s="59" t="s">
        <v>185</v>
      </c>
      <c r="C24" s="59" t="s">
        <v>186</v>
      </c>
      <c r="D24" s="59" t="s">
        <v>218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83">
        <v>0.0</v>
      </c>
      <c r="K24" s="83">
        <v>0.0</v>
      </c>
      <c r="L24" s="83">
        <v>0.0</v>
      </c>
      <c r="M24" s="83">
        <v>0.0</v>
      </c>
      <c r="N24" s="83">
        <v>0.0</v>
      </c>
      <c r="O24" s="83">
        <v>0.0</v>
      </c>
      <c r="P24" s="84">
        <v>0.0</v>
      </c>
      <c r="Q24" s="83">
        <v>0.0</v>
      </c>
      <c r="R24" s="83">
        <v>0.0</v>
      </c>
      <c r="S24" s="83">
        <v>0.0</v>
      </c>
      <c r="T24" s="85">
        <v>0.0</v>
      </c>
      <c r="U24" s="85">
        <v>0.0</v>
      </c>
      <c r="V24" s="85">
        <v>0.0</v>
      </c>
      <c r="W24" s="85">
        <v>0.0</v>
      </c>
      <c r="X24" s="85">
        <v>0.0</v>
      </c>
      <c r="Y24" s="85">
        <v>0.0</v>
      </c>
      <c r="Z24" s="85">
        <v>0.0</v>
      </c>
      <c r="AA24" s="85">
        <v>0.0</v>
      </c>
      <c r="AB24" s="85">
        <v>0.0</v>
      </c>
      <c r="AC24" s="85">
        <v>0.0</v>
      </c>
      <c r="AD24" s="85">
        <v>0.0</v>
      </c>
      <c r="AE24" s="85">
        <v>0.0</v>
      </c>
      <c r="AF24" s="85">
        <v>0.0</v>
      </c>
      <c r="AG24" s="85">
        <v>0.0</v>
      </c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94</v>
      </c>
      <c r="B25" s="67" t="s">
        <v>185</v>
      </c>
      <c r="C25" s="67" t="s">
        <v>186</v>
      </c>
      <c r="D25" s="67" t="s">
        <v>218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87">
        <v>0.0</v>
      </c>
      <c r="K25" s="87">
        <v>0.0</v>
      </c>
      <c r="L25" s="87">
        <v>0.0</v>
      </c>
      <c r="M25" s="87">
        <v>0.0</v>
      </c>
      <c r="N25" s="87">
        <v>0.0</v>
      </c>
      <c r="O25" s="87">
        <v>0.0</v>
      </c>
      <c r="P25" s="88">
        <v>0.0</v>
      </c>
      <c r="Q25" s="87">
        <v>0.0</v>
      </c>
      <c r="R25" s="87">
        <v>0.0</v>
      </c>
      <c r="S25" s="87">
        <v>0.0</v>
      </c>
      <c r="T25" s="89">
        <v>0.0</v>
      </c>
      <c r="U25" s="89">
        <v>0.0</v>
      </c>
      <c r="V25" s="89">
        <v>0.0</v>
      </c>
      <c r="W25" s="89">
        <v>0.0</v>
      </c>
      <c r="X25" s="89">
        <v>0.0</v>
      </c>
      <c r="Y25" s="89">
        <v>0.0</v>
      </c>
      <c r="Z25" s="89">
        <v>0.0</v>
      </c>
      <c r="AA25" s="89">
        <v>0.0</v>
      </c>
      <c r="AB25" s="89">
        <v>0.0</v>
      </c>
      <c r="AC25" s="89">
        <v>0.0</v>
      </c>
      <c r="AD25" s="89">
        <v>0.0</v>
      </c>
      <c r="AE25" s="89">
        <v>0.0</v>
      </c>
      <c r="AF25" s="89">
        <v>0.0</v>
      </c>
      <c r="AG25" s="89">
        <v>0.0</v>
      </c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94</v>
      </c>
      <c r="B26" s="48" t="s">
        <v>185</v>
      </c>
      <c r="C26" s="48" t="s">
        <v>186</v>
      </c>
      <c r="D26" s="48" t="s">
        <v>259</v>
      </c>
      <c r="E26" s="49" t="s">
        <v>149</v>
      </c>
      <c r="F26" s="50" t="s">
        <v>194</v>
      </c>
      <c r="G26" s="51">
        <v>12.0</v>
      </c>
      <c r="H26" s="52">
        <v>8.0</v>
      </c>
      <c r="I26" s="52">
        <v>0.0</v>
      </c>
      <c r="J26" s="52">
        <v>0.0</v>
      </c>
      <c r="K26" s="52">
        <v>0.0</v>
      </c>
      <c r="L26" s="52">
        <v>0.0</v>
      </c>
      <c r="M26" s="52">
        <v>1.0</v>
      </c>
      <c r="N26" s="52">
        <v>3.0</v>
      </c>
      <c r="O26" s="52">
        <v>0.0</v>
      </c>
      <c r="P26" s="80">
        <v>0.0</v>
      </c>
      <c r="Q26" s="52">
        <v>0.0</v>
      </c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0.0</v>
      </c>
      <c r="AB26" s="81">
        <v>0.0</v>
      </c>
      <c r="AC26" s="81">
        <v>0.0</v>
      </c>
      <c r="AD26" s="81">
        <v>0.0</v>
      </c>
      <c r="AE26" s="81">
        <v>0.0</v>
      </c>
      <c r="AF26" s="81">
        <v>0.0</v>
      </c>
      <c r="AG26" s="81">
        <v>0.0</v>
      </c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94</v>
      </c>
      <c r="B27" s="59" t="s">
        <v>185</v>
      </c>
      <c r="C27" s="59" t="s">
        <v>186</v>
      </c>
      <c r="D27" s="59" t="s">
        <v>259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83">
        <v>0.0</v>
      </c>
      <c r="K27" s="83">
        <v>0.0</v>
      </c>
      <c r="L27" s="83">
        <v>0.0</v>
      </c>
      <c r="M27" s="83">
        <v>0.0</v>
      </c>
      <c r="N27" s="83">
        <v>0.0</v>
      </c>
      <c r="O27" s="83">
        <v>0.0</v>
      </c>
      <c r="P27" s="84">
        <v>0.0</v>
      </c>
      <c r="Q27" s="83">
        <v>0.0</v>
      </c>
      <c r="R27" s="83">
        <v>0.0</v>
      </c>
      <c r="S27" s="83">
        <v>0.0</v>
      </c>
      <c r="T27" s="85">
        <v>0.0</v>
      </c>
      <c r="U27" s="85">
        <v>0.0</v>
      </c>
      <c r="V27" s="85">
        <v>0.0</v>
      </c>
      <c r="W27" s="85">
        <v>0.0</v>
      </c>
      <c r="X27" s="85">
        <v>0.0</v>
      </c>
      <c r="Y27" s="85">
        <v>0.0</v>
      </c>
      <c r="Z27" s="85">
        <v>0.0</v>
      </c>
      <c r="AA27" s="85">
        <v>0.0</v>
      </c>
      <c r="AB27" s="85">
        <v>0.0</v>
      </c>
      <c r="AC27" s="85">
        <v>0.0</v>
      </c>
      <c r="AD27" s="85">
        <v>0.0</v>
      </c>
      <c r="AE27" s="85">
        <v>0.0</v>
      </c>
      <c r="AF27" s="85">
        <v>0.0</v>
      </c>
      <c r="AG27" s="85">
        <v>0.0</v>
      </c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94</v>
      </c>
      <c r="B28" s="59" t="s">
        <v>185</v>
      </c>
      <c r="C28" s="59" t="s">
        <v>186</v>
      </c>
      <c r="D28" s="59" t="s">
        <v>259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83">
        <v>0.0</v>
      </c>
      <c r="K28" s="83">
        <v>0.0</v>
      </c>
      <c r="L28" s="83">
        <v>0.0</v>
      </c>
      <c r="M28" s="83">
        <v>0.0</v>
      </c>
      <c r="N28" s="83">
        <v>0.0</v>
      </c>
      <c r="O28" s="83">
        <v>0.0</v>
      </c>
      <c r="P28" s="84">
        <v>0.0</v>
      </c>
      <c r="Q28" s="83">
        <v>0.0</v>
      </c>
      <c r="R28" s="83">
        <v>0.0</v>
      </c>
      <c r="S28" s="83">
        <v>0.0</v>
      </c>
      <c r="T28" s="85">
        <v>0.0</v>
      </c>
      <c r="U28" s="85">
        <v>0.0</v>
      </c>
      <c r="V28" s="85">
        <v>0.0</v>
      </c>
      <c r="W28" s="85">
        <v>0.0</v>
      </c>
      <c r="X28" s="85">
        <v>0.0</v>
      </c>
      <c r="Y28" s="85">
        <v>0.0</v>
      </c>
      <c r="Z28" s="85">
        <v>0.0</v>
      </c>
      <c r="AA28" s="85">
        <v>0.0</v>
      </c>
      <c r="AB28" s="85">
        <v>0.0</v>
      </c>
      <c r="AC28" s="85">
        <v>0.0</v>
      </c>
      <c r="AD28" s="85">
        <v>0.0</v>
      </c>
      <c r="AE28" s="85">
        <v>0.0</v>
      </c>
      <c r="AF28" s="85">
        <v>0.0</v>
      </c>
      <c r="AG28" s="85">
        <v>0.0</v>
      </c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94</v>
      </c>
      <c r="B29" s="59" t="s">
        <v>185</v>
      </c>
      <c r="C29" s="59" t="s">
        <v>186</v>
      </c>
      <c r="D29" s="59" t="s">
        <v>259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83">
        <v>0.0</v>
      </c>
      <c r="K29" s="83">
        <v>0.0</v>
      </c>
      <c r="L29" s="83">
        <v>0.0</v>
      </c>
      <c r="M29" s="83">
        <v>0.0</v>
      </c>
      <c r="N29" s="83">
        <v>0.0</v>
      </c>
      <c r="O29" s="83">
        <v>0.0</v>
      </c>
      <c r="P29" s="84">
        <v>0.0</v>
      </c>
      <c r="Q29" s="83">
        <v>0.0</v>
      </c>
      <c r="R29" s="83">
        <v>0.0</v>
      </c>
      <c r="S29" s="83">
        <v>0.0</v>
      </c>
      <c r="T29" s="85">
        <v>0.0</v>
      </c>
      <c r="U29" s="85">
        <v>0.0</v>
      </c>
      <c r="V29" s="85">
        <v>0.0</v>
      </c>
      <c r="W29" s="85">
        <v>0.0</v>
      </c>
      <c r="X29" s="85">
        <v>0.0</v>
      </c>
      <c r="Y29" s="85">
        <v>0.0</v>
      </c>
      <c r="Z29" s="85">
        <v>0.0</v>
      </c>
      <c r="AA29" s="85">
        <v>0.0</v>
      </c>
      <c r="AB29" s="85">
        <v>0.0</v>
      </c>
      <c r="AC29" s="85">
        <v>0.0</v>
      </c>
      <c r="AD29" s="85">
        <v>0.0</v>
      </c>
      <c r="AE29" s="85">
        <v>0.0</v>
      </c>
      <c r="AF29" s="85">
        <v>0.0</v>
      </c>
      <c r="AG29" s="85">
        <v>0.0</v>
      </c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94</v>
      </c>
      <c r="B30" s="67" t="s">
        <v>185</v>
      </c>
      <c r="C30" s="67" t="s">
        <v>186</v>
      </c>
      <c r="D30" s="67" t="s">
        <v>259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7">
        <v>0.0</v>
      </c>
      <c r="O30" s="87">
        <v>0.0</v>
      </c>
      <c r="P30" s="88">
        <v>0.0</v>
      </c>
      <c r="Q30" s="87">
        <v>0.0</v>
      </c>
      <c r="R30" s="87">
        <v>0.0</v>
      </c>
      <c r="S30" s="87">
        <v>0.0</v>
      </c>
      <c r="T30" s="89">
        <v>0.0</v>
      </c>
      <c r="U30" s="89">
        <v>0.0</v>
      </c>
      <c r="V30" s="89">
        <v>0.0</v>
      </c>
      <c r="W30" s="89">
        <v>0.0</v>
      </c>
      <c r="X30" s="89">
        <v>0.0</v>
      </c>
      <c r="Y30" s="89">
        <v>0.0</v>
      </c>
      <c r="Z30" s="89">
        <v>0.0</v>
      </c>
      <c r="AA30" s="89">
        <v>0.0</v>
      </c>
      <c r="AB30" s="89">
        <v>0.0</v>
      </c>
      <c r="AC30" s="89">
        <v>0.0</v>
      </c>
      <c r="AD30" s="89">
        <v>0.0</v>
      </c>
      <c r="AE30" s="89">
        <v>0.0</v>
      </c>
      <c r="AF30" s="89">
        <v>0.0</v>
      </c>
      <c r="AG30" s="89">
        <v>0.0</v>
      </c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94</v>
      </c>
      <c r="B31" s="48" t="s">
        <v>185</v>
      </c>
      <c r="C31" s="48" t="s">
        <v>186</v>
      </c>
      <c r="D31" s="48" t="s">
        <v>201</v>
      </c>
      <c r="E31" s="49" t="s">
        <v>149</v>
      </c>
      <c r="F31" s="50" t="s">
        <v>194</v>
      </c>
      <c r="G31" s="51">
        <v>5.0</v>
      </c>
      <c r="H31" s="52">
        <v>5.0</v>
      </c>
      <c r="I31" s="52">
        <v>0.0</v>
      </c>
      <c r="J31" s="52">
        <v>0.0</v>
      </c>
      <c r="K31" s="52">
        <v>0.0</v>
      </c>
      <c r="L31" s="52">
        <v>0.0</v>
      </c>
      <c r="M31" s="52">
        <v>0.0</v>
      </c>
      <c r="N31" s="52">
        <v>0.0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81">
        <v>0.0</v>
      </c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94</v>
      </c>
      <c r="B32" s="59" t="s">
        <v>185</v>
      </c>
      <c r="C32" s="59" t="s">
        <v>186</v>
      </c>
      <c r="D32" s="59" t="s">
        <v>201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83">
        <v>0.0</v>
      </c>
      <c r="K32" s="83">
        <v>0.0</v>
      </c>
      <c r="L32" s="83">
        <v>0.0</v>
      </c>
      <c r="M32" s="83">
        <v>0.0</v>
      </c>
      <c r="N32" s="83">
        <v>0.0</v>
      </c>
      <c r="O32" s="83">
        <v>0.0</v>
      </c>
      <c r="P32" s="84">
        <v>0.0</v>
      </c>
      <c r="Q32" s="83">
        <v>0.0</v>
      </c>
      <c r="R32" s="83">
        <v>0.0</v>
      </c>
      <c r="S32" s="83">
        <v>0.0</v>
      </c>
      <c r="T32" s="85">
        <v>0.0</v>
      </c>
      <c r="U32" s="85">
        <v>0.0</v>
      </c>
      <c r="V32" s="85">
        <v>0.0</v>
      </c>
      <c r="W32" s="85">
        <v>0.0</v>
      </c>
      <c r="X32" s="85">
        <v>0.0</v>
      </c>
      <c r="Y32" s="85">
        <v>0.0</v>
      </c>
      <c r="Z32" s="85">
        <v>0.0</v>
      </c>
      <c r="AA32" s="85">
        <v>0.0</v>
      </c>
      <c r="AB32" s="85">
        <v>0.0</v>
      </c>
      <c r="AC32" s="85">
        <v>0.0</v>
      </c>
      <c r="AD32" s="85">
        <v>0.0</v>
      </c>
      <c r="AE32" s="85">
        <v>0.0</v>
      </c>
      <c r="AF32" s="85">
        <v>0.0</v>
      </c>
      <c r="AG32" s="85">
        <v>0.0</v>
      </c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94</v>
      </c>
      <c r="B33" s="59" t="s">
        <v>185</v>
      </c>
      <c r="C33" s="59" t="s">
        <v>186</v>
      </c>
      <c r="D33" s="59" t="s">
        <v>201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83">
        <v>0.0</v>
      </c>
      <c r="K33" s="83">
        <v>0.0</v>
      </c>
      <c r="L33" s="83">
        <v>0.0</v>
      </c>
      <c r="M33" s="83">
        <v>0.0</v>
      </c>
      <c r="N33" s="83">
        <v>0.0</v>
      </c>
      <c r="O33" s="83">
        <v>0.0</v>
      </c>
      <c r="P33" s="84">
        <v>0.0</v>
      </c>
      <c r="Q33" s="83">
        <v>0.0</v>
      </c>
      <c r="R33" s="83">
        <v>0.0</v>
      </c>
      <c r="S33" s="83">
        <v>0.0</v>
      </c>
      <c r="T33" s="85">
        <v>0.0</v>
      </c>
      <c r="U33" s="85">
        <v>0.0</v>
      </c>
      <c r="V33" s="85">
        <v>0.0</v>
      </c>
      <c r="W33" s="85">
        <v>0.0</v>
      </c>
      <c r="X33" s="85">
        <v>0.0</v>
      </c>
      <c r="Y33" s="85">
        <v>0.0</v>
      </c>
      <c r="Z33" s="85">
        <v>0.0</v>
      </c>
      <c r="AA33" s="85">
        <v>0.0</v>
      </c>
      <c r="AB33" s="85">
        <v>0.0</v>
      </c>
      <c r="AC33" s="85">
        <v>0.0</v>
      </c>
      <c r="AD33" s="85">
        <v>0.0</v>
      </c>
      <c r="AE33" s="85">
        <v>0.0</v>
      </c>
      <c r="AF33" s="85">
        <v>0.0</v>
      </c>
      <c r="AG33" s="85">
        <v>0.0</v>
      </c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94</v>
      </c>
      <c r="B34" s="59" t="s">
        <v>185</v>
      </c>
      <c r="C34" s="59" t="s">
        <v>186</v>
      </c>
      <c r="D34" s="59" t="s">
        <v>201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83">
        <v>0.0</v>
      </c>
      <c r="K34" s="83">
        <v>0.0</v>
      </c>
      <c r="L34" s="83">
        <v>0.0</v>
      </c>
      <c r="M34" s="83">
        <v>0.0</v>
      </c>
      <c r="N34" s="83">
        <v>0.0</v>
      </c>
      <c r="O34" s="83">
        <v>0.0</v>
      </c>
      <c r="P34" s="84">
        <v>0.0</v>
      </c>
      <c r="Q34" s="83">
        <v>0.0</v>
      </c>
      <c r="R34" s="83">
        <v>0.0</v>
      </c>
      <c r="S34" s="83">
        <v>0.0</v>
      </c>
      <c r="T34" s="85">
        <v>0.0</v>
      </c>
      <c r="U34" s="85">
        <v>0.0</v>
      </c>
      <c r="V34" s="85">
        <v>0.0</v>
      </c>
      <c r="W34" s="85">
        <v>0.0</v>
      </c>
      <c r="X34" s="85">
        <v>0.0</v>
      </c>
      <c r="Y34" s="85">
        <v>0.0</v>
      </c>
      <c r="Z34" s="85">
        <v>0.0</v>
      </c>
      <c r="AA34" s="85">
        <v>0.0</v>
      </c>
      <c r="AB34" s="85">
        <v>0.0</v>
      </c>
      <c r="AC34" s="85">
        <v>0.0</v>
      </c>
      <c r="AD34" s="85">
        <v>0.0</v>
      </c>
      <c r="AE34" s="85">
        <v>0.0</v>
      </c>
      <c r="AF34" s="85">
        <v>0.0</v>
      </c>
      <c r="AG34" s="85">
        <v>0.0</v>
      </c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94</v>
      </c>
      <c r="B35" s="67" t="s">
        <v>185</v>
      </c>
      <c r="C35" s="67" t="s">
        <v>186</v>
      </c>
      <c r="D35" s="67" t="s">
        <v>201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87">
        <v>0.0</v>
      </c>
      <c r="K35" s="87">
        <v>0.0</v>
      </c>
      <c r="L35" s="87">
        <v>0.0</v>
      </c>
      <c r="M35" s="87">
        <v>0.0</v>
      </c>
      <c r="N35" s="87">
        <v>0.0</v>
      </c>
      <c r="O35" s="87">
        <v>0.0</v>
      </c>
      <c r="P35" s="88">
        <v>0.0</v>
      </c>
      <c r="Q35" s="87">
        <v>0.0</v>
      </c>
      <c r="R35" s="87">
        <v>0.0</v>
      </c>
      <c r="S35" s="87">
        <v>0.0</v>
      </c>
      <c r="T35" s="89">
        <v>0.0</v>
      </c>
      <c r="U35" s="89">
        <v>0.0</v>
      </c>
      <c r="V35" s="89">
        <v>0.0</v>
      </c>
      <c r="W35" s="89">
        <v>0.0</v>
      </c>
      <c r="X35" s="89">
        <v>0.0</v>
      </c>
      <c r="Y35" s="89">
        <v>0.0</v>
      </c>
      <c r="Z35" s="89">
        <v>0.0</v>
      </c>
      <c r="AA35" s="89">
        <v>0.0</v>
      </c>
      <c r="AB35" s="89">
        <v>0.0</v>
      </c>
      <c r="AC35" s="89">
        <v>0.0</v>
      </c>
      <c r="AD35" s="89">
        <v>0.0</v>
      </c>
      <c r="AE35" s="89">
        <v>0.0</v>
      </c>
      <c r="AF35" s="89">
        <v>0.0</v>
      </c>
      <c r="AG35" s="89">
        <v>0.0</v>
      </c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94</v>
      </c>
      <c r="B36" s="48" t="s">
        <v>185</v>
      </c>
      <c r="C36" s="48" t="s">
        <v>186</v>
      </c>
      <c r="D36" s="48" t="s">
        <v>303</v>
      </c>
      <c r="E36" s="49" t="s">
        <v>149</v>
      </c>
      <c r="F36" s="50" t="s">
        <v>194</v>
      </c>
      <c r="G36" s="51">
        <v>8.0</v>
      </c>
      <c r="H36" s="52">
        <v>6.0</v>
      </c>
      <c r="I36" s="52">
        <v>0.0</v>
      </c>
      <c r="J36" s="52">
        <v>0.0</v>
      </c>
      <c r="K36" s="52">
        <v>0.0</v>
      </c>
      <c r="L36" s="52">
        <v>0.0</v>
      </c>
      <c r="M36" s="52">
        <v>2.0</v>
      </c>
      <c r="N36" s="52">
        <v>0.0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0.0</v>
      </c>
      <c r="Y36" s="81">
        <v>0.0</v>
      </c>
      <c r="Z36" s="81">
        <v>0.0</v>
      </c>
      <c r="AA36" s="81">
        <v>0.0</v>
      </c>
      <c r="AB36" s="81">
        <v>0.0</v>
      </c>
      <c r="AC36" s="81">
        <v>0.0</v>
      </c>
      <c r="AD36" s="81">
        <v>0.0</v>
      </c>
      <c r="AE36" s="81">
        <v>0.0</v>
      </c>
      <c r="AF36" s="81">
        <v>0.0</v>
      </c>
      <c r="AG36" s="81">
        <v>0.0</v>
      </c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94</v>
      </c>
      <c r="B37" s="59" t="s">
        <v>185</v>
      </c>
      <c r="C37" s="59" t="s">
        <v>186</v>
      </c>
      <c r="D37" s="59" t="s">
        <v>303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83">
        <v>0.0</v>
      </c>
      <c r="K37" s="83">
        <v>0.0</v>
      </c>
      <c r="L37" s="83">
        <v>0.0</v>
      </c>
      <c r="M37" s="83">
        <v>0.0</v>
      </c>
      <c r="N37" s="83">
        <v>0.0</v>
      </c>
      <c r="O37" s="83">
        <v>0.0</v>
      </c>
      <c r="P37" s="84">
        <v>0.0</v>
      </c>
      <c r="Q37" s="83">
        <v>0.0</v>
      </c>
      <c r="R37" s="83">
        <v>0.0</v>
      </c>
      <c r="S37" s="83">
        <v>0.0</v>
      </c>
      <c r="T37" s="85">
        <v>0.0</v>
      </c>
      <c r="U37" s="85">
        <v>0.0</v>
      </c>
      <c r="V37" s="85">
        <v>0.0</v>
      </c>
      <c r="W37" s="85">
        <v>0.0</v>
      </c>
      <c r="X37" s="85">
        <v>0.0</v>
      </c>
      <c r="Y37" s="85">
        <v>0.0</v>
      </c>
      <c r="Z37" s="85">
        <v>0.0</v>
      </c>
      <c r="AA37" s="85">
        <v>0.0</v>
      </c>
      <c r="AB37" s="85">
        <v>0.0</v>
      </c>
      <c r="AC37" s="85">
        <v>0.0</v>
      </c>
      <c r="AD37" s="85">
        <v>0.0</v>
      </c>
      <c r="AE37" s="85">
        <v>0.0</v>
      </c>
      <c r="AF37" s="85">
        <v>0.0</v>
      </c>
      <c r="AG37" s="85">
        <v>0.0</v>
      </c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94</v>
      </c>
      <c r="B38" s="59" t="s">
        <v>185</v>
      </c>
      <c r="C38" s="59" t="s">
        <v>186</v>
      </c>
      <c r="D38" s="59" t="s">
        <v>303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83">
        <v>0.0</v>
      </c>
      <c r="K38" s="83">
        <v>0.0</v>
      </c>
      <c r="L38" s="83">
        <v>0.0</v>
      </c>
      <c r="M38" s="83">
        <v>0.0</v>
      </c>
      <c r="N38" s="83">
        <v>0.0</v>
      </c>
      <c r="O38" s="83">
        <v>0.0</v>
      </c>
      <c r="P38" s="84">
        <v>0.0</v>
      </c>
      <c r="Q38" s="83">
        <v>0.0</v>
      </c>
      <c r="R38" s="83">
        <v>0.0</v>
      </c>
      <c r="S38" s="83">
        <v>0.0</v>
      </c>
      <c r="T38" s="85">
        <v>0.0</v>
      </c>
      <c r="U38" s="85">
        <v>0.0</v>
      </c>
      <c r="V38" s="85">
        <v>0.0</v>
      </c>
      <c r="W38" s="85">
        <v>0.0</v>
      </c>
      <c r="X38" s="85">
        <v>0.0</v>
      </c>
      <c r="Y38" s="85">
        <v>0.0</v>
      </c>
      <c r="Z38" s="85">
        <v>0.0</v>
      </c>
      <c r="AA38" s="85">
        <v>0.0</v>
      </c>
      <c r="AB38" s="85">
        <v>0.0</v>
      </c>
      <c r="AC38" s="85">
        <v>0.0</v>
      </c>
      <c r="AD38" s="85">
        <v>0.0</v>
      </c>
      <c r="AE38" s="85">
        <v>0.0</v>
      </c>
      <c r="AF38" s="85">
        <v>0.0</v>
      </c>
      <c r="AG38" s="85">
        <v>0.0</v>
      </c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94</v>
      </c>
      <c r="B39" s="59" t="s">
        <v>185</v>
      </c>
      <c r="C39" s="59" t="s">
        <v>186</v>
      </c>
      <c r="D39" s="59" t="s">
        <v>303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83">
        <v>0.0</v>
      </c>
      <c r="K39" s="83">
        <v>0.0</v>
      </c>
      <c r="L39" s="83">
        <v>0.0</v>
      </c>
      <c r="M39" s="83">
        <v>0.0</v>
      </c>
      <c r="N39" s="83">
        <v>0.0</v>
      </c>
      <c r="O39" s="83">
        <v>0.0</v>
      </c>
      <c r="P39" s="84">
        <v>0.0</v>
      </c>
      <c r="Q39" s="83">
        <v>0.0</v>
      </c>
      <c r="R39" s="83">
        <v>0.0</v>
      </c>
      <c r="S39" s="83">
        <v>0.0</v>
      </c>
      <c r="T39" s="85">
        <v>0.0</v>
      </c>
      <c r="U39" s="85">
        <v>0.0</v>
      </c>
      <c r="V39" s="85">
        <v>0.0</v>
      </c>
      <c r="W39" s="85">
        <v>0.0</v>
      </c>
      <c r="X39" s="85">
        <v>0.0</v>
      </c>
      <c r="Y39" s="85">
        <v>0.0</v>
      </c>
      <c r="Z39" s="85">
        <v>0.0</v>
      </c>
      <c r="AA39" s="85">
        <v>0.0</v>
      </c>
      <c r="AB39" s="85">
        <v>0.0</v>
      </c>
      <c r="AC39" s="85">
        <v>0.0</v>
      </c>
      <c r="AD39" s="85">
        <v>0.0</v>
      </c>
      <c r="AE39" s="85">
        <v>0.0</v>
      </c>
      <c r="AF39" s="85">
        <v>0.0</v>
      </c>
      <c r="AG39" s="85">
        <v>0.0</v>
      </c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94</v>
      </c>
      <c r="B40" s="67" t="s">
        <v>185</v>
      </c>
      <c r="C40" s="67" t="s">
        <v>186</v>
      </c>
      <c r="D40" s="67" t="s">
        <v>303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87">
        <v>0.0</v>
      </c>
      <c r="K40" s="87">
        <v>0.0</v>
      </c>
      <c r="L40" s="87">
        <v>0.0</v>
      </c>
      <c r="M40" s="87">
        <v>0.0</v>
      </c>
      <c r="N40" s="87">
        <v>0.0</v>
      </c>
      <c r="O40" s="87">
        <v>0.0</v>
      </c>
      <c r="P40" s="88">
        <v>0.0</v>
      </c>
      <c r="Q40" s="87">
        <v>0.0</v>
      </c>
      <c r="R40" s="87">
        <v>0.0</v>
      </c>
      <c r="S40" s="87">
        <v>0.0</v>
      </c>
      <c r="T40" s="89">
        <v>0.0</v>
      </c>
      <c r="U40" s="89">
        <v>0.0</v>
      </c>
      <c r="V40" s="89">
        <v>0.0</v>
      </c>
      <c r="W40" s="89">
        <v>0.0</v>
      </c>
      <c r="X40" s="89">
        <v>0.0</v>
      </c>
      <c r="Y40" s="89">
        <v>0.0</v>
      </c>
      <c r="Z40" s="89">
        <v>0.0</v>
      </c>
      <c r="AA40" s="89">
        <v>0.0</v>
      </c>
      <c r="AB40" s="89">
        <v>0.0</v>
      </c>
      <c r="AC40" s="89">
        <v>0.0</v>
      </c>
      <c r="AD40" s="89">
        <v>0.0</v>
      </c>
      <c r="AE40" s="89">
        <v>0.0</v>
      </c>
      <c r="AF40" s="89">
        <v>0.0</v>
      </c>
      <c r="AG40" s="89">
        <v>0.0</v>
      </c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94</v>
      </c>
      <c r="B41" s="48" t="s">
        <v>185</v>
      </c>
      <c r="C41" s="48" t="s">
        <v>186</v>
      </c>
      <c r="D41" s="48" t="s">
        <v>287</v>
      </c>
      <c r="E41" s="49" t="s">
        <v>149</v>
      </c>
      <c r="F41" s="50" t="s">
        <v>194</v>
      </c>
      <c r="G41" s="51">
        <v>11.0</v>
      </c>
      <c r="H41" s="52">
        <v>9.0</v>
      </c>
      <c r="I41" s="52">
        <v>0.0</v>
      </c>
      <c r="J41" s="52">
        <v>0.0</v>
      </c>
      <c r="K41" s="52">
        <v>0.0</v>
      </c>
      <c r="L41" s="52">
        <v>0.0</v>
      </c>
      <c r="M41" s="52">
        <v>0.0</v>
      </c>
      <c r="N41" s="52">
        <v>1.0</v>
      </c>
      <c r="O41" s="52">
        <v>0.0</v>
      </c>
      <c r="P41" s="80">
        <v>1.0</v>
      </c>
      <c r="Q41" s="52">
        <v>0.0</v>
      </c>
      <c r="R41" s="52">
        <v>0.0</v>
      </c>
      <c r="S41" s="52">
        <v>0.0</v>
      </c>
      <c r="T41" s="81">
        <v>0.0</v>
      </c>
      <c r="U41" s="81">
        <v>0.0</v>
      </c>
      <c r="V41" s="81">
        <v>0.0</v>
      </c>
      <c r="W41" s="81">
        <v>0.0</v>
      </c>
      <c r="X41" s="81">
        <v>0.0</v>
      </c>
      <c r="Y41" s="81">
        <v>0.0</v>
      </c>
      <c r="Z41" s="81">
        <v>0.0</v>
      </c>
      <c r="AA41" s="81">
        <v>0.0</v>
      </c>
      <c r="AB41" s="81">
        <v>0.0</v>
      </c>
      <c r="AC41" s="81">
        <v>0.0</v>
      </c>
      <c r="AD41" s="81">
        <v>0.0</v>
      </c>
      <c r="AE41" s="81">
        <v>0.0</v>
      </c>
      <c r="AF41" s="81">
        <v>0.0</v>
      </c>
      <c r="AG41" s="81">
        <v>0.0</v>
      </c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94</v>
      </c>
      <c r="B42" s="59" t="s">
        <v>185</v>
      </c>
      <c r="C42" s="59" t="s">
        <v>186</v>
      </c>
      <c r="D42" s="59" t="s">
        <v>287</v>
      </c>
      <c r="E42" s="39" t="s">
        <v>150</v>
      </c>
      <c r="F42" s="60" t="s">
        <v>195</v>
      </c>
      <c r="G42" s="61">
        <v>0.0</v>
      </c>
      <c r="H42" s="83">
        <v>0.0</v>
      </c>
      <c r="I42" s="83">
        <v>0.0</v>
      </c>
      <c r="J42" s="83">
        <v>0.0</v>
      </c>
      <c r="K42" s="83">
        <v>0.0</v>
      </c>
      <c r="L42" s="83">
        <v>0.0</v>
      </c>
      <c r="M42" s="83">
        <v>0.0</v>
      </c>
      <c r="N42" s="83">
        <v>0.0</v>
      </c>
      <c r="O42" s="83">
        <v>0.0</v>
      </c>
      <c r="P42" s="84">
        <v>0.0</v>
      </c>
      <c r="Q42" s="83">
        <v>0.0</v>
      </c>
      <c r="R42" s="83">
        <v>0.0</v>
      </c>
      <c r="S42" s="83">
        <v>0.0</v>
      </c>
      <c r="T42" s="85">
        <v>0.0</v>
      </c>
      <c r="U42" s="85">
        <v>0.0</v>
      </c>
      <c r="V42" s="85">
        <v>0.0</v>
      </c>
      <c r="W42" s="85">
        <v>0.0</v>
      </c>
      <c r="X42" s="85">
        <v>0.0</v>
      </c>
      <c r="Y42" s="85">
        <v>0.0</v>
      </c>
      <c r="Z42" s="85">
        <v>0.0</v>
      </c>
      <c r="AA42" s="85">
        <v>0.0</v>
      </c>
      <c r="AB42" s="85">
        <v>0.0</v>
      </c>
      <c r="AC42" s="85">
        <v>0.0</v>
      </c>
      <c r="AD42" s="85">
        <v>0.0</v>
      </c>
      <c r="AE42" s="85">
        <v>0.0</v>
      </c>
      <c r="AF42" s="85">
        <v>0.0</v>
      </c>
      <c r="AG42" s="85">
        <v>0.0</v>
      </c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94</v>
      </c>
      <c r="B43" s="59" t="s">
        <v>185</v>
      </c>
      <c r="C43" s="59" t="s">
        <v>186</v>
      </c>
      <c r="D43" s="59" t="s">
        <v>287</v>
      </c>
      <c r="E43" s="39" t="s">
        <v>151</v>
      </c>
      <c r="F43" s="60" t="s">
        <v>196</v>
      </c>
      <c r="G43" s="61">
        <v>0.0</v>
      </c>
      <c r="H43" s="83">
        <v>0.0</v>
      </c>
      <c r="I43" s="83">
        <v>0.0</v>
      </c>
      <c r="J43" s="83">
        <v>0.0</v>
      </c>
      <c r="K43" s="83">
        <v>0.0</v>
      </c>
      <c r="L43" s="83">
        <v>0.0</v>
      </c>
      <c r="M43" s="83">
        <v>0.0</v>
      </c>
      <c r="N43" s="83">
        <v>0.0</v>
      </c>
      <c r="O43" s="83">
        <v>0.0</v>
      </c>
      <c r="P43" s="84">
        <v>0.0</v>
      </c>
      <c r="Q43" s="83">
        <v>0.0</v>
      </c>
      <c r="R43" s="83">
        <v>0.0</v>
      </c>
      <c r="S43" s="83">
        <v>0.0</v>
      </c>
      <c r="T43" s="85">
        <v>0.0</v>
      </c>
      <c r="U43" s="85">
        <v>0.0</v>
      </c>
      <c r="V43" s="85">
        <v>0.0</v>
      </c>
      <c r="W43" s="85">
        <v>0.0</v>
      </c>
      <c r="X43" s="85">
        <v>0.0</v>
      </c>
      <c r="Y43" s="85">
        <v>0.0</v>
      </c>
      <c r="Z43" s="85">
        <v>0.0</v>
      </c>
      <c r="AA43" s="85">
        <v>0.0</v>
      </c>
      <c r="AB43" s="85">
        <v>0.0</v>
      </c>
      <c r="AC43" s="85">
        <v>0.0</v>
      </c>
      <c r="AD43" s="85">
        <v>0.0</v>
      </c>
      <c r="AE43" s="85">
        <v>0.0</v>
      </c>
      <c r="AF43" s="85">
        <v>0.0</v>
      </c>
      <c r="AG43" s="85">
        <v>0.0</v>
      </c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94</v>
      </c>
      <c r="B44" s="59" t="s">
        <v>185</v>
      </c>
      <c r="C44" s="59" t="s">
        <v>186</v>
      </c>
      <c r="D44" s="59" t="s">
        <v>287</v>
      </c>
      <c r="E44" s="39" t="s">
        <v>152</v>
      </c>
      <c r="F44" s="60" t="s">
        <v>191</v>
      </c>
      <c r="G44" s="61">
        <v>0.0</v>
      </c>
      <c r="H44" s="83">
        <v>0.0</v>
      </c>
      <c r="I44" s="83">
        <v>0.0</v>
      </c>
      <c r="J44" s="83">
        <v>0.0</v>
      </c>
      <c r="K44" s="83">
        <v>0.0</v>
      </c>
      <c r="L44" s="83">
        <v>0.0</v>
      </c>
      <c r="M44" s="83">
        <v>0.0</v>
      </c>
      <c r="N44" s="83">
        <v>0.0</v>
      </c>
      <c r="O44" s="83">
        <v>0.0</v>
      </c>
      <c r="P44" s="84">
        <v>0.0</v>
      </c>
      <c r="Q44" s="83">
        <v>0.0</v>
      </c>
      <c r="R44" s="83">
        <v>0.0</v>
      </c>
      <c r="S44" s="83">
        <v>0.0</v>
      </c>
      <c r="T44" s="85">
        <v>0.0</v>
      </c>
      <c r="U44" s="85">
        <v>0.0</v>
      </c>
      <c r="V44" s="85">
        <v>0.0</v>
      </c>
      <c r="W44" s="85">
        <v>0.0</v>
      </c>
      <c r="X44" s="85">
        <v>0.0</v>
      </c>
      <c r="Y44" s="85">
        <v>0.0</v>
      </c>
      <c r="Z44" s="85">
        <v>0.0</v>
      </c>
      <c r="AA44" s="85">
        <v>0.0</v>
      </c>
      <c r="AB44" s="85">
        <v>0.0</v>
      </c>
      <c r="AC44" s="85">
        <v>0.0</v>
      </c>
      <c r="AD44" s="85">
        <v>0.0</v>
      </c>
      <c r="AE44" s="85">
        <v>0.0</v>
      </c>
      <c r="AF44" s="85">
        <v>0.0</v>
      </c>
      <c r="AG44" s="85">
        <v>0.0</v>
      </c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94</v>
      </c>
      <c r="B45" s="67" t="s">
        <v>185</v>
      </c>
      <c r="C45" s="67" t="s">
        <v>186</v>
      </c>
      <c r="D45" s="67" t="s">
        <v>287</v>
      </c>
      <c r="E45" s="68" t="s">
        <v>153</v>
      </c>
      <c r="F45" s="69" t="s">
        <v>192</v>
      </c>
      <c r="G45" s="70">
        <v>0.0</v>
      </c>
      <c r="H45" s="87">
        <v>0.0</v>
      </c>
      <c r="I45" s="87">
        <v>0.0</v>
      </c>
      <c r="J45" s="87">
        <v>0.0</v>
      </c>
      <c r="K45" s="87">
        <v>0.0</v>
      </c>
      <c r="L45" s="87">
        <v>0.0</v>
      </c>
      <c r="M45" s="87">
        <v>0.0</v>
      </c>
      <c r="N45" s="87">
        <v>0.0</v>
      </c>
      <c r="O45" s="87">
        <v>0.0</v>
      </c>
      <c r="P45" s="88">
        <v>0.0</v>
      </c>
      <c r="Q45" s="87">
        <v>0.0</v>
      </c>
      <c r="R45" s="87">
        <v>0.0</v>
      </c>
      <c r="S45" s="87">
        <v>0.0</v>
      </c>
      <c r="T45" s="89">
        <v>0.0</v>
      </c>
      <c r="U45" s="89">
        <v>0.0</v>
      </c>
      <c r="V45" s="89">
        <v>0.0</v>
      </c>
      <c r="W45" s="89">
        <v>0.0</v>
      </c>
      <c r="X45" s="89">
        <v>0.0</v>
      </c>
      <c r="Y45" s="89">
        <v>0.0</v>
      </c>
      <c r="Z45" s="89">
        <v>0.0</v>
      </c>
      <c r="AA45" s="89">
        <v>0.0</v>
      </c>
      <c r="AB45" s="89">
        <v>0.0</v>
      </c>
      <c r="AC45" s="89">
        <v>0.0</v>
      </c>
      <c r="AD45" s="89">
        <v>0.0</v>
      </c>
      <c r="AE45" s="89">
        <v>0.0</v>
      </c>
      <c r="AF45" s="89">
        <v>0.0</v>
      </c>
      <c r="AG45" s="89">
        <v>0.0</v>
      </c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государственный колледж им. И.И. Ползунова (Киров)" location="86!A1" ref="A3"/>
    <hyperlink display="ГАПОУ СО Уральский государственный колледж им. И.И. Ползунова (Киров)" location="86!A1" ref="A10"/>
    <hyperlink display="ГАПОУ СО Уральский государственный колледж им. И.И. Ползунова (Киров)" location="86!A1" ref="A11"/>
    <hyperlink display="ГАПОУ СО Уральский государственный колледж им. И.И. Ползунова (Киров)" location="86!A1" ref="A12"/>
    <hyperlink display="ГАПОУ СО Уральский государственный колледж им. И.И. Ползунова (Киров)" location="86!A1" ref="A13"/>
    <hyperlink display="ГАПОУ СО Уральский государственный колледж им. И.И. Ползунова (Киров)" location="86!A1" ref="A14"/>
    <hyperlink display="ГАПОУ СО Уральский государственный колледж им. И.И. Ползунова (Киров)" location="86!A1" ref="A15"/>
    <hyperlink display="ГАПОУ СО Уральский государственный колледж им. И.И. Ползунова (Киров)" location="86!A1" ref="A16"/>
    <hyperlink display="ГАПОУ СО Уральский государственный колледж им. И.И. Ползунова (Киров)" location="86!A1" ref="A17"/>
    <hyperlink display="ГАПОУ СО Уральский государственный колледж им. И.И. Ползунова (Киров)" location="86!A1" ref="A18"/>
    <hyperlink display="ГАПОУ СО Уральский государственный колледж им. И.И. Ползунова (Киров)" location="86!A1" ref="A19"/>
    <hyperlink display="ГАПОУ СО Уральский государственный колледж им. И.И. Ползунова (Киров)" location="86!A1" ref="A20"/>
    <hyperlink display="ГАПОУ СО Уральский государственный колледж им. И.И. Ползунова (Киров)" location="86!A1" ref="A21"/>
    <hyperlink display="ГАПОУ СО Уральский государственный колледж им. И.И. Ползунова (Киров)" location="86!A1" ref="A22"/>
    <hyperlink display="ГАПОУ СО Уральский государственный колледж им. И.И. Ползунова (Киров)" location="86!A1" ref="A23"/>
    <hyperlink display="ГАПОУ СО Уральский государственный колледж им. И.И. Ползунова (Киров)" location="86!A1" ref="A24"/>
    <hyperlink display="ГАПОУ СО Уральский государственный колледж им. И.И. Ползунова (Киров)" location="86!A1" ref="A25"/>
    <hyperlink display="ГАПОУ СО Уральский государственный колледж им. И.И. Ползунова (Киров)" location="86!A1" ref="A26"/>
    <hyperlink display="ГАПОУ СО Уральский государственный колледж им. И.И. Ползунова (Киров)" location="86!A1" ref="A27"/>
    <hyperlink display="ГАПОУ СО Уральский государственный колледж им. И.И. Ползунова (Киров)" location="86!A1" ref="A28"/>
    <hyperlink display="ГАПОУ СО Уральский государственный колледж им. И.И. Ползунова (Киров)" location="86!A1" ref="A29"/>
    <hyperlink display="ГАПОУ СО Уральский государственный колледж им. И.И. Ползунова (Киров)" location="86!A1" ref="A30"/>
    <hyperlink display="ГАПОУ СО Уральский государственный колледж им. И.И. Ползунова (Киров)" location="86!A1" ref="A31"/>
    <hyperlink display="ГАПОУ СО Уральский государственный колледж им. И.И. Ползунова (Киров)" location="86!A1" ref="A32"/>
    <hyperlink display="ГАПОУ СО Уральский государственный колледж им. И.И. Ползунова (Киров)" location="86!A1" ref="A33"/>
    <hyperlink display="ГАПОУ СО Уральский государственный колледж им. И.И. Ползунова (Киров)" location="86!A1" ref="A34"/>
    <hyperlink display="ГАПОУ СО Уральский государственный колледж им. И.И. Ползунова (Киров)" location="86!A1" ref="A35"/>
    <hyperlink display="ГАПОУ СО Уральский государственный колледж им. И.И. Ползунова (Киров)" location="86!A1" ref="A36"/>
    <hyperlink display="ГАПОУ СО Уральский государственный колледж им. И.И. Ползунова (Киров)" location="86!A1" ref="A37"/>
    <hyperlink display="ГАПОУ СО Уральский государственный колледж им. И.И. Ползунова (Киров)" location="86!A1" ref="A38"/>
    <hyperlink display="ГАПОУ СО Уральский государственный колледж им. И.И. Ползунова (Киров)" location="86!A1" ref="A39"/>
    <hyperlink display="ГАПОУ СО Уральский государственный колледж им. И.И. Ползунова (Киров)" location="86!A1" ref="A40"/>
    <hyperlink display="ГАПОУ СО Уральский государственный колледж им. И.И. Ползунова (Киров)" location="86!A1" ref="A41"/>
    <hyperlink display="ГАПОУ СО Уральский государственный колледж им. И.И. Ползунова (Киров)" location="86!A1" ref="A42"/>
    <hyperlink display="ГАПОУ СО Уральский государственный колледж им. И.И. Ползунова (Киров)" location="86!A1" ref="A43"/>
    <hyperlink display="ГАПОУ СО Уральский государственный колледж им. И.И. Ползунова (Киров)" location="86!A1" ref="A44"/>
    <hyperlink display="ГАПОУ СО Уральский государственный колледж им. И.И. Ползунова (Киров)" location="86!A1" ref="A45"/>
  </hyperlinks>
  <printOptions/>
  <pageMargins bottom="0.75" footer="0.0" header="0.0" left="0.7" right="0.7" top="0.75"/>
  <pageSetup paperSize="9" orientation="portrait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O10" si="2">SUM(G11,G16,G21,G26,G31,G36)</f>
        <v>283</v>
      </c>
      <c r="H10" s="44">
        <f t="shared" si="2"/>
        <v>156</v>
      </c>
      <c r="I10" s="44">
        <f t="shared" si="2"/>
        <v>107</v>
      </c>
      <c r="J10" s="44">
        <f t="shared" si="2"/>
        <v>0</v>
      </c>
      <c r="K10" s="44">
        <f t="shared" si="2"/>
        <v>0</v>
      </c>
      <c r="L10" s="44">
        <f t="shared" si="2"/>
        <v>11</v>
      </c>
      <c r="M10" s="44">
        <f t="shared" si="2"/>
        <v>12</v>
      </c>
      <c r="N10" s="44">
        <f t="shared" si="2"/>
        <v>98</v>
      </c>
      <c r="O10" s="44">
        <f t="shared" si="2"/>
        <v>0</v>
      </c>
      <c r="P10" s="99"/>
      <c r="Q10" s="44">
        <f t="shared" ref="Q10:AF10" si="3">SUM(Q11,Q16,Q21,Q26,Q31,Q36)</f>
        <v>0</v>
      </c>
      <c r="R10" s="44">
        <f t="shared" si="3"/>
        <v>0</v>
      </c>
      <c r="S10" s="44">
        <f t="shared" si="3"/>
        <v>0</v>
      </c>
      <c r="T10" s="44">
        <f t="shared" si="3"/>
        <v>0</v>
      </c>
      <c r="U10" s="44">
        <f t="shared" si="3"/>
        <v>0</v>
      </c>
      <c r="V10" s="44">
        <f t="shared" si="3"/>
        <v>0</v>
      </c>
      <c r="W10" s="44">
        <f t="shared" si="3"/>
        <v>0</v>
      </c>
      <c r="X10" s="44">
        <f t="shared" si="3"/>
        <v>0</v>
      </c>
      <c r="Y10" s="44">
        <f t="shared" si="3"/>
        <v>0</v>
      </c>
      <c r="Z10" s="44">
        <f t="shared" si="3"/>
        <v>0</v>
      </c>
      <c r="AA10" s="44">
        <f t="shared" si="3"/>
        <v>0</v>
      </c>
      <c r="AB10" s="44">
        <f t="shared" si="3"/>
        <v>0</v>
      </c>
      <c r="AC10" s="44">
        <f t="shared" si="3"/>
        <v>0</v>
      </c>
      <c r="AD10" s="44">
        <f t="shared" si="3"/>
        <v>0</v>
      </c>
      <c r="AE10" s="44">
        <f t="shared" si="3"/>
        <v>0</v>
      </c>
      <c r="AF10" s="44">
        <f t="shared" si="3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95</v>
      </c>
      <c r="B11" s="48" t="s">
        <v>185</v>
      </c>
      <c r="C11" s="48" t="s">
        <v>186</v>
      </c>
      <c r="D11" s="48" t="s">
        <v>197</v>
      </c>
      <c r="E11" s="49" t="s">
        <v>149</v>
      </c>
      <c r="F11" s="50" t="s">
        <v>188</v>
      </c>
      <c r="G11" s="51">
        <v>33.0</v>
      </c>
      <c r="H11" s="52">
        <v>15.0</v>
      </c>
      <c r="I11" s="52">
        <v>11.0</v>
      </c>
      <c r="J11" s="53"/>
      <c r="K11" s="53"/>
      <c r="L11" s="53"/>
      <c r="M11" s="52">
        <v>2.0</v>
      </c>
      <c r="N11" s="52">
        <v>13.0</v>
      </c>
      <c r="O11" s="53"/>
      <c r="P11" s="80">
        <v>3.0</v>
      </c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4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5">IF(AH11="проверка пройдена",1,2)</f>
        <v>1</v>
      </c>
    </row>
    <row r="12" ht="14.25" customHeight="1">
      <c r="A12" s="82" t="s">
        <v>95</v>
      </c>
      <c r="B12" s="59" t="s">
        <v>185</v>
      </c>
      <c r="C12" s="59" t="s">
        <v>186</v>
      </c>
      <c r="D12" s="59" t="s">
        <v>197</v>
      </c>
      <c r="E12" s="39" t="s">
        <v>150</v>
      </c>
      <c r="F12" s="60" t="s">
        <v>189</v>
      </c>
      <c r="G12" s="61">
        <v>0.0</v>
      </c>
      <c r="H12" s="83">
        <v>0.0</v>
      </c>
      <c r="I12" s="83">
        <v>0.0</v>
      </c>
      <c r="J12" s="62"/>
      <c r="K12" s="62"/>
      <c r="L12" s="62"/>
      <c r="M12" s="83">
        <v>0.0</v>
      </c>
      <c r="N12" s="83">
        <v>0.0</v>
      </c>
      <c r="O12" s="62"/>
      <c r="P12" s="84">
        <v>0.0</v>
      </c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4"/>
        <v>проверка пройдена</v>
      </c>
      <c r="AI12" s="57">
        <f t="shared" si="5"/>
        <v>1</v>
      </c>
    </row>
    <row r="13" ht="14.25" customHeight="1">
      <c r="A13" s="82" t="s">
        <v>95</v>
      </c>
      <c r="B13" s="59" t="s">
        <v>185</v>
      </c>
      <c r="C13" s="59" t="s">
        <v>186</v>
      </c>
      <c r="D13" s="59" t="s">
        <v>197</v>
      </c>
      <c r="E13" s="39" t="s">
        <v>151</v>
      </c>
      <c r="F13" s="60" t="s">
        <v>190</v>
      </c>
      <c r="G13" s="61">
        <v>0.0</v>
      </c>
      <c r="H13" s="83">
        <v>0.0</v>
      </c>
      <c r="I13" s="83">
        <v>0.0</v>
      </c>
      <c r="J13" s="62"/>
      <c r="K13" s="62"/>
      <c r="L13" s="62"/>
      <c r="M13" s="83">
        <v>0.0</v>
      </c>
      <c r="N13" s="83">
        <v>0.0</v>
      </c>
      <c r="O13" s="62"/>
      <c r="P13" s="84">
        <v>0.0</v>
      </c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4"/>
        <v>проверка пройдена</v>
      </c>
      <c r="AI13" s="57">
        <f t="shared" si="5"/>
        <v>1</v>
      </c>
    </row>
    <row r="14" ht="14.25" customHeight="1">
      <c r="A14" s="82" t="s">
        <v>95</v>
      </c>
      <c r="B14" s="59" t="s">
        <v>185</v>
      </c>
      <c r="C14" s="59" t="s">
        <v>186</v>
      </c>
      <c r="D14" s="59" t="s">
        <v>197</v>
      </c>
      <c r="E14" s="39" t="s">
        <v>152</v>
      </c>
      <c r="F14" s="60" t="s">
        <v>191</v>
      </c>
      <c r="G14" s="61">
        <v>0.0</v>
      </c>
      <c r="H14" s="83">
        <v>0.0</v>
      </c>
      <c r="I14" s="83">
        <v>0.0</v>
      </c>
      <c r="J14" s="62"/>
      <c r="K14" s="62"/>
      <c r="L14" s="62"/>
      <c r="M14" s="83">
        <v>0.0</v>
      </c>
      <c r="N14" s="83">
        <v>0.0</v>
      </c>
      <c r="O14" s="62"/>
      <c r="P14" s="84">
        <v>0.0</v>
      </c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4"/>
        <v>проверка пройдена</v>
      </c>
      <c r="AI14" s="57">
        <f t="shared" si="5"/>
        <v>1</v>
      </c>
    </row>
    <row r="15" ht="14.25" customHeight="1">
      <c r="A15" s="86" t="s">
        <v>95</v>
      </c>
      <c r="B15" s="67" t="s">
        <v>185</v>
      </c>
      <c r="C15" s="67" t="s">
        <v>186</v>
      </c>
      <c r="D15" s="67" t="s">
        <v>197</v>
      </c>
      <c r="E15" s="68" t="s">
        <v>153</v>
      </c>
      <c r="F15" s="69" t="s">
        <v>192</v>
      </c>
      <c r="G15" s="70">
        <v>0.0</v>
      </c>
      <c r="H15" s="87">
        <v>0.0</v>
      </c>
      <c r="I15" s="87">
        <v>0.0</v>
      </c>
      <c r="J15" s="71"/>
      <c r="K15" s="71"/>
      <c r="L15" s="71"/>
      <c r="M15" s="87">
        <v>0.0</v>
      </c>
      <c r="N15" s="87">
        <v>0.0</v>
      </c>
      <c r="O15" s="71"/>
      <c r="P15" s="88">
        <v>0.0</v>
      </c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4"/>
        <v>проверка пройдена</v>
      </c>
      <c r="AI15" s="57">
        <f t="shared" si="5"/>
        <v>1</v>
      </c>
    </row>
    <row r="16" ht="14.25" customHeight="1">
      <c r="A16" s="79" t="s">
        <v>95</v>
      </c>
      <c r="B16" s="48" t="s">
        <v>185</v>
      </c>
      <c r="C16" s="48" t="s">
        <v>186</v>
      </c>
      <c r="D16" s="48" t="s">
        <v>240</v>
      </c>
      <c r="E16" s="49" t="s">
        <v>149</v>
      </c>
      <c r="F16" s="50" t="s">
        <v>194</v>
      </c>
      <c r="G16" s="51">
        <v>6.0</v>
      </c>
      <c r="H16" s="52">
        <v>3.0</v>
      </c>
      <c r="I16" s="52">
        <v>3.0</v>
      </c>
      <c r="J16" s="52"/>
      <c r="K16" s="53"/>
      <c r="L16" s="53"/>
      <c r="M16" s="53"/>
      <c r="N16" s="52">
        <v>3.0</v>
      </c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4"/>
        <v>проверка пройдена</v>
      </c>
      <c r="AI16" s="57">
        <f t="shared" si="5"/>
        <v>1</v>
      </c>
    </row>
    <row r="17" ht="14.25" customHeight="1">
      <c r="A17" s="82" t="s">
        <v>95</v>
      </c>
      <c r="B17" s="59" t="s">
        <v>185</v>
      </c>
      <c r="C17" s="59" t="s">
        <v>186</v>
      </c>
      <c r="D17" s="59" t="s">
        <v>240</v>
      </c>
      <c r="E17" s="39" t="s">
        <v>150</v>
      </c>
      <c r="F17" s="60" t="s">
        <v>195</v>
      </c>
      <c r="G17" s="61">
        <v>0.0</v>
      </c>
      <c r="H17" s="83">
        <v>0.0</v>
      </c>
      <c r="I17" s="83">
        <v>0.0</v>
      </c>
      <c r="J17" s="62"/>
      <c r="K17" s="62"/>
      <c r="L17" s="62"/>
      <c r="M17" s="62"/>
      <c r="N17" s="83">
        <v>0.0</v>
      </c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4"/>
        <v>проверка пройдена</v>
      </c>
      <c r="AI17" s="57">
        <f t="shared" si="5"/>
        <v>1</v>
      </c>
    </row>
    <row r="18" ht="14.25" customHeight="1">
      <c r="A18" s="82" t="s">
        <v>95</v>
      </c>
      <c r="B18" s="59" t="s">
        <v>185</v>
      </c>
      <c r="C18" s="59" t="s">
        <v>186</v>
      </c>
      <c r="D18" s="59" t="s">
        <v>240</v>
      </c>
      <c r="E18" s="39" t="s">
        <v>151</v>
      </c>
      <c r="F18" s="60" t="s">
        <v>196</v>
      </c>
      <c r="G18" s="61">
        <v>0.0</v>
      </c>
      <c r="H18" s="83">
        <v>0.0</v>
      </c>
      <c r="I18" s="83">
        <v>0.0</v>
      </c>
      <c r="J18" s="62"/>
      <c r="K18" s="62"/>
      <c r="L18" s="62"/>
      <c r="M18" s="62"/>
      <c r="N18" s="83">
        <v>0.0</v>
      </c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4"/>
        <v>проверка пройдена</v>
      </c>
      <c r="AI18" s="57">
        <f t="shared" si="5"/>
        <v>1</v>
      </c>
    </row>
    <row r="19" ht="14.25" customHeight="1">
      <c r="A19" s="82" t="s">
        <v>95</v>
      </c>
      <c r="B19" s="59" t="s">
        <v>185</v>
      </c>
      <c r="C19" s="59" t="s">
        <v>186</v>
      </c>
      <c r="D19" s="59" t="s">
        <v>240</v>
      </c>
      <c r="E19" s="39" t="s">
        <v>152</v>
      </c>
      <c r="F19" s="60" t="s">
        <v>191</v>
      </c>
      <c r="G19" s="61">
        <v>0.0</v>
      </c>
      <c r="H19" s="83">
        <v>0.0</v>
      </c>
      <c r="I19" s="83">
        <v>0.0</v>
      </c>
      <c r="J19" s="62"/>
      <c r="K19" s="62"/>
      <c r="L19" s="62"/>
      <c r="M19" s="62"/>
      <c r="N19" s="83">
        <v>0.0</v>
      </c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4"/>
        <v>проверка пройдена</v>
      </c>
      <c r="AI19" s="57">
        <f t="shared" si="5"/>
        <v>1</v>
      </c>
    </row>
    <row r="20" ht="14.25" customHeight="1">
      <c r="A20" s="86" t="s">
        <v>95</v>
      </c>
      <c r="B20" s="67" t="s">
        <v>185</v>
      </c>
      <c r="C20" s="67" t="s">
        <v>186</v>
      </c>
      <c r="D20" s="67" t="s">
        <v>240</v>
      </c>
      <c r="E20" s="68" t="s">
        <v>153</v>
      </c>
      <c r="F20" s="69" t="s">
        <v>192</v>
      </c>
      <c r="G20" s="70">
        <v>0.0</v>
      </c>
      <c r="H20" s="87">
        <v>0.0</v>
      </c>
      <c r="I20" s="87">
        <v>0.0</v>
      </c>
      <c r="J20" s="71"/>
      <c r="K20" s="71"/>
      <c r="L20" s="71"/>
      <c r="M20" s="71"/>
      <c r="N20" s="87">
        <v>0.0</v>
      </c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4"/>
        <v>проверка пройдена</v>
      </c>
      <c r="AI20" s="57">
        <f t="shared" si="5"/>
        <v>1</v>
      </c>
    </row>
    <row r="21" ht="14.25" customHeight="1">
      <c r="A21" s="79" t="s">
        <v>95</v>
      </c>
      <c r="B21" s="48" t="s">
        <v>185</v>
      </c>
      <c r="C21" s="48" t="s">
        <v>186</v>
      </c>
      <c r="D21" s="48" t="s">
        <v>202</v>
      </c>
      <c r="E21" s="49" t="s">
        <v>149</v>
      </c>
      <c r="F21" s="50" t="s">
        <v>194</v>
      </c>
      <c r="G21" s="51">
        <v>89.0</v>
      </c>
      <c r="H21" s="52">
        <v>63.0</v>
      </c>
      <c r="I21" s="52">
        <v>42.0</v>
      </c>
      <c r="J21" s="53"/>
      <c r="K21" s="53"/>
      <c r="L21" s="52">
        <v>3.0</v>
      </c>
      <c r="M21" s="52">
        <v>3.0</v>
      </c>
      <c r="N21" s="52">
        <v>18.0</v>
      </c>
      <c r="O21" s="53"/>
      <c r="P21" s="80">
        <v>2.0</v>
      </c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4"/>
        <v>проверка пройдена</v>
      </c>
      <c r="AI21" s="57">
        <f t="shared" si="5"/>
        <v>1</v>
      </c>
    </row>
    <row r="22" ht="14.25" customHeight="1">
      <c r="A22" s="82" t="s">
        <v>95</v>
      </c>
      <c r="B22" s="59" t="s">
        <v>185</v>
      </c>
      <c r="C22" s="59" t="s">
        <v>186</v>
      </c>
      <c r="D22" s="59" t="s">
        <v>202</v>
      </c>
      <c r="E22" s="39" t="s">
        <v>150</v>
      </c>
      <c r="F22" s="60" t="s">
        <v>195</v>
      </c>
      <c r="G22" s="61">
        <v>0.0</v>
      </c>
      <c r="H22" s="83">
        <v>0.0</v>
      </c>
      <c r="I22" s="83">
        <v>0.0</v>
      </c>
      <c r="J22" s="62"/>
      <c r="K22" s="62"/>
      <c r="L22" s="83">
        <v>0.0</v>
      </c>
      <c r="M22" s="83">
        <v>0.0</v>
      </c>
      <c r="N22" s="83">
        <v>0.0</v>
      </c>
      <c r="O22" s="62"/>
      <c r="P22" s="84">
        <v>0.0</v>
      </c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4"/>
        <v>проверка пройдена</v>
      </c>
      <c r="AI22" s="57">
        <f t="shared" si="5"/>
        <v>1</v>
      </c>
    </row>
    <row r="23" ht="14.25" customHeight="1">
      <c r="A23" s="82" t="s">
        <v>95</v>
      </c>
      <c r="B23" s="59" t="s">
        <v>185</v>
      </c>
      <c r="C23" s="59" t="s">
        <v>186</v>
      </c>
      <c r="D23" s="59" t="s">
        <v>202</v>
      </c>
      <c r="E23" s="39" t="s">
        <v>151</v>
      </c>
      <c r="F23" s="60" t="s">
        <v>196</v>
      </c>
      <c r="G23" s="61">
        <v>0.0</v>
      </c>
      <c r="H23" s="83">
        <v>0.0</v>
      </c>
      <c r="I23" s="83">
        <v>0.0</v>
      </c>
      <c r="J23" s="62"/>
      <c r="K23" s="62"/>
      <c r="L23" s="83">
        <v>0.0</v>
      </c>
      <c r="M23" s="83">
        <v>0.0</v>
      </c>
      <c r="N23" s="83">
        <v>0.0</v>
      </c>
      <c r="O23" s="62"/>
      <c r="P23" s="84">
        <v>0.0</v>
      </c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4"/>
        <v>проверка пройдена</v>
      </c>
      <c r="AI23" s="57">
        <f t="shared" si="5"/>
        <v>1</v>
      </c>
    </row>
    <row r="24" ht="14.25" customHeight="1">
      <c r="A24" s="82" t="s">
        <v>95</v>
      </c>
      <c r="B24" s="59" t="s">
        <v>185</v>
      </c>
      <c r="C24" s="59" t="s">
        <v>186</v>
      </c>
      <c r="D24" s="59" t="s">
        <v>202</v>
      </c>
      <c r="E24" s="39" t="s">
        <v>152</v>
      </c>
      <c r="F24" s="60" t="s">
        <v>191</v>
      </c>
      <c r="G24" s="61">
        <v>0.0</v>
      </c>
      <c r="H24" s="83">
        <v>0.0</v>
      </c>
      <c r="I24" s="83">
        <v>0.0</v>
      </c>
      <c r="J24" s="62"/>
      <c r="K24" s="62"/>
      <c r="L24" s="83">
        <v>0.0</v>
      </c>
      <c r="M24" s="83">
        <v>0.0</v>
      </c>
      <c r="N24" s="83">
        <v>0.0</v>
      </c>
      <c r="O24" s="62"/>
      <c r="P24" s="84">
        <v>0.0</v>
      </c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4"/>
        <v>проверка пройдена</v>
      </c>
      <c r="AI24" s="57">
        <f t="shared" si="5"/>
        <v>1</v>
      </c>
    </row>
    <row r="25" ht="14.25" customHeight="1">
      <c r="A25" s="86" t="s">
        <v>95</v>
      </c>
      <c r="B25" s="67" t="s">
        <v>185</v>
      </c>
      <c r="C25" s="67" t="s">
        <v>186</v>
      </c>
      <c r="D25" s="67" t="s">
        <v>202</v>
      </c>
      <c r="E25" s="68" t="s">
        <v>153</v>
      </c>
      <c r="F25" s="69" t="s">
        <v>192</v>
      </c>
      <c r="G25" s="70">
        <v>0.0</v>
      </c>
      <c r="H25" s="87">
        <v>0.0</v>
      </c>
      <c r="I25" s="87">
        <v>0.0</v>
      </c>
      <c r="J25" s="71"/>
      <c r="K25" s="71"/>
      <c r="L25" s="87">
        <v>0.0</v>
      </c>
      <c r="M25" s="87">
        <v>0.0</v>
      </c>
      <c r="N25" s="87">
        <v>0.0</v>
      </c>
      <c r="O25" s="71"/>
      <c r="P25" s="88">
        <v>0.0</v>
      </c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4"/>
        <v>проверка пройдена</v>
      </c>
      <c r="AI25" s="57">
        <f t="shared" si="5"/>
        <v>1</v>
      </c>
    </row>
    <row r="26" ht="14.25" customHeight="1">
      <c r="A26" s="79" t="s">
        <v>95</v>
      </c>
      <c r="B26" s="48" t="s">
        <v>185</v>
      </c>
      <c r="C26" s="48" t="s">
        <v>186</v>
      </c>
      <c r="D26" s="48" t="s">
        <v>204</v>
      </c>
      <c r="E26" s="49" t="s">
        <v>149</v>
      </c>
      <c r="F26" s="50" t="s">
        <v>194</v>
      </c>
      <c r="G26" s="51">
        <v>79.0</v>
      </c>
      <c r="H26" s="52">
        <v>35.0</v>
      </c>
      <c r="I26" s="52">
        <v>24.0</v>
      </c>
      <c r="J26" s="53"/>
      <c r="K26" s="53"/>
      <c r="L26" s="52">
        <v>4.0</v>
      </c>
      <c r="M26" s="52">
        <v>1.0</v>
      </c>
      <c r="N26" s="52">
        <v>39.0</v>
      </c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4"/>
        <v>проверка пройдена</v>
      </c>
      <c r="AI26" s="57">
        <f t="shared" si="5"/>
        <v>1</v>
      </c>
    </row>
    <row r="27" ht="14.25" customHeight="1">
      <c r="A27" s="82" t="s">
        <v>95</v>
      </c>
      <c r="B27" s="59" t="s">
        <v>185</v>
      </c>
      <c r="C27" s="59" t="s">
        <v>186</v>
      </c>
      <c r="D27" s="59" t="s">
        <v>204</v>
      </c>
      <c r="E27" s="39" t="s">
        <v>150</v>
      </c>
      <c r="F27" s="60" t="s">
        <v>195</v>
      </c>
      <c r="G27" s="61">
        <v>0.0</v>
      </c>
      <c r="H27" s="83">
        <v>0.0</v>
      </c>
      <c r="I27" s="83">
        <v>0.0</v>
      </c>
      <c r="J27" s="62"/>
      <c r="K27" s="62"/>
      <c r="L27" s="83">
        <v>0.0</v>
      </c>
      <c r="M27" s="83">
        <v>0.0</v>
      </c>
      <c r="N27" s="83">
        <v>0.0</v>
      </c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4"/>
        <v>проверка пройдена</v>
      </c>
      <c r="AI27" s="57">
        <f t="shared" si="5"/>
        <v>1</v>
      </c>
    </row>
    <row r="28" ht="14.25" customHeight="1">
      <c r="A28" s="82" t="s">
        <v>95</v>
      </c>
      <c r="B28" s="59" t="s">
        <v>185</v>
      </c>
      <c r="C28" s="59" t="s">
        <v>186</v>
      </c>
      <c r="D28" s="59" t="s">
        <v>204</v>
      </c>
      <c r="E28" s="39" t="s">
        <v>151</v>
      </c>
      <c r="F28" s="60" t="s">
        <v>196</v>
      </c>
      <c r="G28" s="61">
        <v>0.0</v>
      </c>
      <c r="H28" s="83">
        <v>0.0</v>
      </c>
      <c r="I28" s="83">
        <v>0.0</v>
      </c>
      <c r="J28" s="62"/>
      <c r="K28" s="62"/>
      <c r="L28" s="83">
        <v>0.0</v>
      </c>
      <c r="M28" s="83">
        <v>0.0</v>
      </c>
      <c r="N28" s="83">
        <v>0.0</v>
      </c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4"/>
        <v>проверка пройдена</v>
      </c>
      <c r="AI28" s="57">
        <f t="shared" si="5"/>
        <v>1</v>
      </c>
    </row>
    <row r="29" ht="14.25" customHeight="1">
      <c r="A29" s="82" t="s">
        <v>95</v>
      </c>
      <c r="B29" s="59" t="s">
        <v>185</v>
      </c>
      <c r="C29" s="59" t="s">
        <v>186</v>
      </c>
      <c r="D29" s="59" t="s">
        <v>204</v>
      </c>
      <c r="E29" s="39" t="s">
        <v>152</v>
      </c>
      <c r="F29" s="60" t="s">
        <v>191</v>
      </c>
      <c r="G29" s="61">
        <v>0.0</v>
      </c>
      <c r="H29" s="83">
        <v>0.0</v>
      </c>
      <c r="I29" s="83">
        <v>0.0</v>
      </c>
      <c r="J29" s="62"/>
      <c r="K29" s="62"/>
      <c r="L29" s="83">
        <v>0.0</v>
      </c>
      <c r="M29" s="83">
        <v>0.0</v>
      </c>
      <c r="N29" s="83">
        <v>0.0</v>
      </c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4"/>
        <v>проверка пройдена</v>
      </c>
      <c r="AI29" s="57">
        <f t="shared" si="5"/>
        <v>1</v>
      </c>
    </row>
    <row r="30" ht="14.25" customHeight="1">
      <c r="A30" s="86" t="s">
        <v>95</v>
      </c>
      <c r="B30" s="67" t="s">
        <v>185</v>
      </c>
      <c r="C30" s="67" t="s">
        <v>186</v>
      </c>
      <c r="D30" s="67" t="s">
        <v>204</v>
      </c>
      <c r="E30" s="68" t="s">
        <v>153</v>
      </c>
      <c r="F30" s="69" t="s">
        <v>192</v>
      </c>
      <c r="G30" s="70">
        <v>0.0</v>
      </c>
      <c r="H30" s="87">
        <v>0.0</v>
      </c>
      <c r="I30" s="87">
        <v>0.0</v>
      </c>
      <c r="J30" s="71"/>
      <c r="K30" s="71"/>
      <c r="L30" s="87">
        <v>0.0</v>
      </c>
      <c r="M30" s="87">
        <v>0.0</v>
      </c>
      <c r="N30" s="87">
        <v>0.0</v>
      </c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4"/>
        <v>проверка пройдена</v>
      </c>
      <c r="AI30" s="57">
        <f t="shared" si="5"/>
        <v>1</v>
      </c>
    </row>
    <row r="31" ht="14.25" customHeight="1">
      <c r="A31" s="79" t="s">
        <v>95</v>
      </c>
      <c r="B31" s="48" t="s">
        <v>185</v>
      </c>
      <c r="C31" s="48" t="s">
        <v>186</v>
      </c>
      <c r="D31" s="48" t="s">
        <v>253</v>
      </c>
      <c r="E31" s="49" t="s">
        <v>149</v>
      </c>
      <c r="F31" s="50" t="s">
        <v>194</v>
      </c>
      <c r="G31" s="51">
        <v>28.0</v>
      </c>
      <c r="H31" s="52">
        <v>13.0</v>
      </c>
      <c r="I31" s="52">
        <v>10.0</v>
      </c>
      <c r="J31" s="53"/>
      <c r="K31" s="53"/>
      <c r="L31" s="52"/>
      <c r="M31" s="52">
        <v>2.0</v>
      </c>
      <c r="N31" s="52">
        <v>13.0</v>
      </c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4"/>
        <v>проверка пройдена</v>
      </c>
      <c r="AI31" s="57">
        <f t="shared" si="5"/>
        <v>1</v>
      </c>
    </row>
    <row r="32" ht="14.25" customHeight="1">
      <c r="A32" s="82" t="s">
        <v>95</v>
      </c>
      <c r="B32" s="59" t="s">
        <v>185</v>
      </c>
      <c r="C32" s="59" t="s">
        <v>186</v>
      </c>
      <c r="D32" s="59" t="s">
        <v>253</v>
      </c>
      <c r="E32" s="39" t="s">
        <v>150</v>
      </c>
      <c r="F32" s="60" t="s">
        <v>195</v>
      </c>
      <c r="G32" s="61">
        <v>0.0</v>
      </c>
      <c r="H32" s="83">
        <v>0.0</v>
      </c>
      <c r="I32" s="83">
        <v>0.0</v>
      </c>
      <c r="J32" s="62"/>
      <c r="K32" s="62"/>
      <c r="L32" s="62"/>
      <c r="M32" s="83">
        <v>0.0</v>
      </c>
      <c r="N32" s="83">
        <v>0.0</v>
      </c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4"/>
        <v>проверка пройдена</v>
      </c>
      <c r="AI32" s="57">
        <f t="shared" si="5"/>
        <v>1</v>
      </c>
    </row>
    <row r="33" ht="14.25" customHeight="1">
      <c r="A33" s="82" t="s">
        <v>95</v>
      </c>
      <c r="B33" s="59" t="s">
        <v>185</v>
      </c>
      <c r="C33" s="59" t="s">
        <v>186</v>
      </c>
      <c r="D33" s="59" t="s">
        <v>253</v>
      </c>
      <c r="E33" s="39" t="s">
        <v>151</v>
      </c>
      <c r="F33" s="60" t="s">
        <v>196</v>
      </c>
      <c r="G33" s="61">
        <v>0.0</v>
      </c>
      <c r="H33" s="83">
        <v>0.0</v>
      </c>
      <c r="I33" s="83">
        <v>0.0</v>
      </c>
      <c r="J33" s="62"/>
      <c r="K33" s="62"/>
      <c r="L33" s="62"/>
      <c r="M33" s="83">
        <v>0.0</v>
      </c>
      <c r="N33" s="83">
        <v>0.0</v>
      </c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4"/>
        <v>проверка пройдена</v>
      </c>
      <c r="AI33" s="57">
        <f t="shared" si="5"/>
        <v>1</v>
      </c>
    </row>
    <row r="34" ht="14.25" customHeight="1">
      <c r="A34" s="82" t="s">
        <v>95</v>
      </c>
      <c r="B34" s="59" t="s">
        <v>185</v>
      </c>
      <c r="C34" s="59" t="s">
        <v>186</v>
      </c>
      <c r="D34" s="59" t="s">
        <v>253</v>
      </c>
      <c r="E34" s="39" t="s">
        <v>152</v>
      </c>
      <c r="F34" s="60" t="s">
        <v>191</v>
      </c>
      <c r="G34" s="61">
        <v>0.0</v>
      </c>
      <c r="H34" s="83">
        <v>0.0</v>
      </c>
      <c r="I34" s="83">
        <v>0.0</v>
      </c>
      <c r="J34" s="62"/>
      <c r="K34" s="62"/>
      <c r="L34" s="62"/>
      <c r="M34" s="83">
        <v>0.0</v>
      </c>
      <c r="N34" s="83">
        <v>0.0</v>
      </c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4"/>
        <v>проверка пройдена</v>
      </c>
      <c r="AI34" s="57">
        <f t="shared" si="5"/>
        <v>1</v>
      </c>
    </row>
    <row r="35" ht="14.25" customHeight="1">
      <c r="A35" s="86" t="s">
        <v>95</v>
      </c>
      <c r="B35" s="67" t="s">
        <v>185</v>
      </c>
      <c r="C35" s="67" t="s">
        <v>186</v>
      </c>
      <c r="D35" s="67" t="s">
        <v>253</v>
      </c>
      <c r="E35" s="68" t="s">
        <v>153</v>
      </c>
      <c r="F35" s="69" t="s">
        <v>192</v>
      </c>
      <c r="G35" s="70">
        <v>0.0</v>
      </c>
      <c r="H35" s="87">
        <v>0.0</v>
      </c>
      <c r="I35" s="87">
        <v>0.0</v>
      </c>
      <c r="J35" s="71"/>
      <c r="K35" s="71"/>
      <c r="L35" s="71"/>
      <c r="M35" s="87">
        <v>0.0</v>
      </c>
      <c r="N35" s="87">
        <v>0.0</v>
      </c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4"/>
        <v>проверка пройдена</v>
      </c>
      <c r="AI35" s="57">
        <f t="shared" si="5"/>
        <v>1</v>
      </c>
    </row>
    <row r="36" ht="14.25" customHeight="1">
      <c r="A36" s="79" t="s">
        <v>95</v>
      </c>
      <c r="B36" s="48" t="s">
        <v>185</v>
      </c>
      <c r="C36" s="48" t="s">
        <v>186</v>
      </c>
      <c r="D36" s="48" t="s">
        <v>224</v>
      </c>
      <c r="E36" s="49" t="s">
        <v>149</v>
      </c>
      <c r="F36" s="50" t="s">
        <v>194</v>
      </c>
      <c r="G36" s="51">
        <v>48.0</v>
      </c>
      <c r="H36" s="52">
        <v>27.0</v>
      </c>
      <c r="I36" s="52">
        <v>17.0</v>
      </c>
      <c r="J36" s="53"/>
      <c r="K36" s="53"/>
      <c r="L36" s="52">
        <v>4.0</v>
      </c>
      <c r="M36" s="52">
        <v>4.0</v>
      </c>
      <c r="N36" s="52">
        <v>12.0</v>
      </c>
      <c r="O36" s="53"/>
      <c r="P36" s="80">
        <v>1.0</v>
      </c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4"/>
        <v>проверка пройдена</v>
      </c>
      <c r="AI36" s="57">
        <f t="shared" si="5"/>
        <v>1</v>
      </c>
    </row>
    <row r="37" ht="14.25" customHeight="1">
      <c r="A37" s="82" t="s">
        <v>95</v>
      </c>
      <c r="B37" s="59" t="s">
        <v>185</v>
      </c>
      <c r="C37" s="59" t="s">
        <v>186</v>
      </c>
      <c r="D37" s="59" t="s">
        <v>224</v>
      </c>
      <c r="E37" s="39" t="s">
        <v>150</v>
      </c>
      <c r="F37" s="60" t="s">
        <v>195</v>
      </c>
      <c r="G37" s="61">
        <v>0.0</v>
      </c>
      <c r="H37" s="83">
        <v>0.0</v>
      </c>
      <c r="I37" s="83">
        <v>0.0</v>
      </c>
      <c r="J37" s="62"/>
      <c r="K37" s="62"/>
      <c r="L37" s="83">
        <v>0.0</v>
      </c>
      <c r="M37" s="83">
        <v>0.0</v>
      </c>
      <c r="N37" s="83">
        <v>0.0</v>
      </c>
      <c r="O37" s="62"/>
      <c r="P37" s="84">
        <v>0.0</v>
      </c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4"/>
        <v>проверка пройдена</v>
      </c>
      <c r="AI37" s="57">
        <f t="shared" si="5"/>
        <v>1</v>
      </c>
    </row>
    <row r="38" ht="14.25" customHeight="1">
      <c r="A38" s="82" t="s">
        <v>95</v>
      </c>
      <c r="B38" s="59" t="s">
        <v>185</v>
      </c>
      <c r="C38" s="59" t="s">
        <v>186</v>
      </c>
      <c r="D38" s="59" t="s">
        <v>224</v>
      </c>
      <c r="E38" s="39" t="s">
        <v>151</v>
      </c>
      <c r="F38" s="60" t="s">
        <v>196</v>
      </c>
      <c r="G38" s="61">
        <v>0.0</v>
      </c>
      <c r="H38" s="83">
        <v>0.0</v>
      </c>
      <c r="I38" s="83">
        <v>0.0</v>
      </c>
      <c r="J38" s="62"/>
      <c r="K38" s="62"/>
      <c r="L38" s="83">
        <v>0.0</v>
      </c>
      <c r="M38" s="83">
        <v>0.0</v>
      </c>
      <c r="N38" s="83">
        <v>0.0</v>
      </c>
      <c r="O38" s="62"/>
      <c r="P38" s="84">
        <v>0.0</v>
      </c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4"/>
        <v>проверка пройдена</v>
      </c>
      <c r="AI38" s="57">
        <f t="shared" si="5"/>
        <v>1</v>
      </c>
    </row>
    <row r="39" ht="14.25" customHeight="1">
      <c r="A39" s="82" t="s">
        <v>95</v>
      </c>
      <c r="B39" s="59" t="s">
        <v>185</v>
      </c>
      <c r="C39" s="59" t="s">
        <v>186</v>
      </c>
      <c r="D39" s="59" t="s">
        <v>224</v>
      </c>
      <c r="E39" s="39" t="s">
        <v>152</v>
      </c>
      <c r="F39" s="60" t="s">
        <v>191</v>
      </c>
      <c r="G39" s="61">
        <v>0.0</v>
      </c>
      <c r="H39" s="83">
        <v>0.0</v>
      </c>
      <c r="I39" s="83">
        <v>0.0</v>
      </c>
      <c r="J39" s="62"/>
      <c r="K39" s="62"/>
      <c r="L39" s="83">
        <v>0.0</v>
      </c>
      <c r="M39" s="83">
        <v>0.0</v>
      </c>
      <c r="N39" s="83">
        <v>0.0</v>
      </c>
      <c r="O39" s="62"/>
      <c r="P39" s="84">
        <v>0.0</v>
      </c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4"/>
        <v>проверка пройдена</v>
      </c>
      <c r="AI39" s="57">
        <f t="shared" si="5"/>
        <v>1</v>
      </c>
    </row>
    <row r="40" ht="14.25" customHeight="1">
      <c r="A40" s="86" t="s">
        <v>95</v>
      </c>
      <c r="B40" s="67" t="s">
        <v>185</v>
      </c>
      <c r="C40" s="67" t="s">
        <v>186</v>
      </c>
      <c r="D40" s="67" t="s">
        <v>224</v>
      </c>
      <c r="E40" s="68" t="s">
        <v>153</v>
      </c>
      <c r="F40" s="69" t="s">
        <v>192</v>
      </c>
      <c r="G40" s="70">
        <v>0.0</v>
      </c>
      <c r="H40" s="87">
        <v>0.0</v>
      </c>
      <c r="I40" s="87">
        <v>0.0</v>
      </c>
      <c r="J40" s="71"/>
      <c r="K40" s="71"/>
      <c r="L40" s="87">
        <v>0.0</v>
      </c>
      <c r="M40" s="87">
        <v>0.0</v>
      </c>
      <c r="N40" s="87">
        <v>0.0</v>
      </c>
      <c r="O40" s="71"/>
      <c r="P40" s="88">
        <v>0.0</v>
      </c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4"/>
        <v>проверка пройдена</v>
      </c>
      <c r="AI40" s="57">
        <f t="shared" si="5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железнодорожный техникум" location="87!A1" ref="A3"/>
    <hyperlink display="ГАПОУ СО Уральский железнодорожный техникум" location="87!A1" ref="A10"/>
    <hyperlink display="ГАПОУ СО Уральский железнодорожный техникум" location="87!A1" ref="A11"/>
    <hyperlink display="ГАПОУ СО Уральский железнодорожный техникум" location="87!A1" ref="A12"/>
    <hyperlink display="ГАПОУ СО Уральский железнодорожный техникум" location="87!A1" ref="A13"/>
    <hyperlink display="ГАПОУ СО Уральский железнодорожный техникум" location="87!A1" ref="A14"/>
    <hyperlink display="ГАПОУ СО Уральский железнодорожный техникум" location="87!A1" ref="A15"/>
    <hyperlink display="ГАПОУ СО Уральский железнодорожный техникум" location="87!A1" ref="A16"/>
    <hyperlink display="ГАПОУ СО Уральский железнодорожный техникум" location="87!A1" ref="A17"/>
    <hyperlink display="ГАПОУ СО Уральский железнодорожный техникум" location="87!A1" ref="A18"/>
    <hyperlink display="ГАПОУ СО Уральский железнодорожный техникум" location="87!A1" ref="A19"/>
    <hyperlink display="ГАПОУ СО Уральский железнодорожный техникум" location="87!A1" ref="A20"/>
    <hyperlink display="ГАПОУ СО Уральский железнодорожный техникум" location="87!A1" ref="A21"/>
    <hyperlink display="ГАПОУ СО Уральский железнодорожный техникум" location="87!A1" ref="A22"/>
    <hyperlink display="ГАПОУ СО Уральский железнодорожный техникум" location="87!A1" ref="A23"/>
    <hyperlink display="ГАПОУ СО Уральский железнодорожный техникум" location="87!A1" ref="A24"/>
    <hyperlink display="ГАПОУ СО Уральский железнодорожный техникум" location="87!A1" ref="A25"/>
    <hyperlink display="ГАПОУ СО Уральский железнодорожный техникум" location="87!A1" ref="A26"/>
    <hyperlink display="ГАПОУ СО Уральский железнодорожный техникум" location="87!A1" ref="A27"/>
    <hyperlink display="ГАПОУ СО Уральский железнодорожный техникум" location="87!A1" ref="A28"/>
    <hyperlink display="ГАПОУ СО Уральский железнодорожный техникум" location="87!A1" ref="A29"/>
    <hyperlink display="ГАПОУ СО Уральский железнодорожный техникум" location="87!A1" ref="A30"/>
    <hyperlink display="ГАПОУ СО Уральский железнодорожный техникум" location="87!A1" ref="A31"/>
    <hyperlink display="ГАПОУ СО Уральский железнодорожный техникум" location="87!A1" ref="A32"/>
    <hyperlink display="ГАПОУ СО Уральский железнодорожный техникум" location="87!A1" ref="A33"/>
    <hyperlink display="ГАПОУ СО Уральский железнодорожный техникум" location="87!A1" ref="A34"/>
    <hyperlink display="ГАПОУ СО Уральский железнодорожный техникум" location="87!A1" ref="A35"/>
    <hyperlink display="ГАПОУ СО Уральский железнодорожный техникум" location="87!A1" ref="A36"/>
    <hyperlink display="ГАПОУ СО Уральский железнодорожный техникум" location="87!A1" ref="A37"/>
    <hyperlink display="ГАПОУ СО Уральский железнодорожный техникум" location="87!A1" ref="A38"/>
    <hyperlink display="ГАПОУ СО Уральский железнодорожный техникум" location="87!A1" ref="A39"/>
    <hyperlink display="ГАПОУ СО Уральский железнодорожный техникум" location="87!A1" ref="A40"/>
  </hyperlinks>
  <printOptions/>
  <pageMargins bottom="0.75" footer="0.0" header="0.0" left="0.7" right="0.7" top="0.75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107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6</v>
      </c>
    </row>
    <row r="11" ht="14.25" customHeight="1">
      <c r="A11" s="79" t="s">
        <v>96</v>
      </c>
      <c r="B11" s="48" t="s">
        <v>185</v>
      </c>
      <c r="C11" s="48" t="s">
        <v>186</v>
      </c>
      <c r="D11" s="48" t="s">
        <v>272</v>
      </c>
      <c r="E11" s="49" t="s">
        <v>149</v>
      </c>
      <c r="F11" s="50" t="s">
        <v>188</v>
      </c>
      <c r="G11" s="51">
        <v>19.0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96</v>
      </c>
      <c r="B12" s="59" t="s">
        <v>185</v>
      </c>
      <c r="C12" s="59" t="s">
        <v>186</v>
      </c>
      <c r="D12" s="59" t="s">
        <v>272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96</v>
      </c>
      <c r="B13" s="59" t="s">
        <v>185</v>
      </c>
      <c r="C13" s="59" t="s">
        <v>186</v>
      </c>
      <c r="D13" s="59" t="s">
        <v>272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96</v>
      </c>
      <c r="B14" s="59" t="s">
        <v>185</v>
      </c>
      <c r="C14" s="59" t="s">
        <v>186</v>
      </c>
      <c r="D14" s="59" t="s">
        <v>272</v>
      </c>
      <c r="E14" s="39" t="s">
        <v>152</v>
      </c>
      <c r="F14" s="60" t="s">
        <v>191</v>
      </c>
      <c r="G14" s="61">
        <v>1.0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4" s="57">
        <f t="shared" si="4"/>
        <v>2</v>
      </c>
    </row>
    <row r="15" ht="14.25" customHeight="1">
      <c r="A15" s="86" t="s">
        <v>96</v>
      </c>
      <c r="B15" s="67" t="s">
        <v>185</v>
      </c>
      <c r="C15" s="67" t="s">
        <v>186</v>
      </c>
      <c r="D15" s="67" t="s">
        <v>272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96</v>
      </c>
      <c r="B16" s="48" t="s">
        <v>185</v>
      </c>
      <c r="C16" s="48" t="s">
        <v>186</v>
      </c>
      <c r="D16" s="48" t="s">
        <v>347</v>
      </c>
      <c r="E16" s="49" t="s">
        <v>149</v>
      </c>
      <c r="F16" s="50" t="s">
        <v>194</v>
      </c>
      <c r="G16" s="51">
        <v>62.0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96</v>
      </c>
      <c r="B17" s="59" t="s">
        <v>185</v>
      </c>
      <c r="C17" s="59" t="s">
        <v>186</v>
      </c>
      <c r="D17" s="59" t="s">
        <v>347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96</v>
      </c>
      <c r="B18" s="59" t="s">
        <v>185</v>
      </c>
      <c r="C18" s="59" t="s">
        <v>186</v>
      </c>
      <c r="D18" s="59" t="s">
        <v>347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96</v>
      </c>
      <c r="B19" s="59" t="s">
        <v>185</v>
      </c>
      <c r="C19" s="59" t="s">
        <v>186</v>
      </c>
      <c r="D19" s="59" t="s">
        <v>347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96</v>
      </c>
      <c r="B20" s="67" t="s">
        <v>185</v>
      </c>
      <c r="C20" s="67" t="s">
        <v>186</v>
      </c>
      <c r="D20" s="67" t="s">
        <v>347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96</v>
      </c>
      <c r="B21" s="48" t="s">
        <v>185</v>
      </c>
      <c r="C21" s="48" t="s">
        <v>186</v>
      </c>
      <c r="D21" s="48" t="s">
        <v>353</v>
      </c>
      <c r="E21" s="49" t="s">
        <v>149</v>
      </c>
      <c r="F21" s="50" t="s">
        <v>194</v>
      </c>
      <c r="G21" s="51">
        <v>7.0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96</v>
      </c>
      <c r="B22" s="59" t="s">
        <v>185</v>
      </c>
      <c r="C22" s="59" t="s">
        <v>186</v>
      </c>
      <c r="D22" s="59" t="s">
        <v>353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96</v>
      </c>
      <c r="B23" s="59" t="s">
        <v>185</v>
      </c>
      <c r="C23" s="59" t="s">
        <v>186</v>
      </c>
      <c r="D23" s="59" t="s">
        <v>353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96</v>
      </c>
      <c r="B24" s="59" t="s">
        <v>185</v>
      </c>
      <c r="C24" s="59" t="s">
        <v>186</v>
      </c>
      <c r="D24" s="59" t="s">
        <v>353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96</v>
      </c>
      <c r="B25" s="67" t="s">
        <v>185</v>
      </c>
      <c r="C25" s="67" t="s">
        <v>186</v>
      </c>
      <c r="D25" s="67" t="s">
        <v>353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96</v>
      </c>
      <c r="B26" s="48" t="s">
        <v>185</v>
      </c>
      <c r="C26" s="48" t="s">
        <v>186</v>
      </c>
      <c r="D26" s="48" t="s">
        <v>388</v>
      </c>
      <c r="E26" s="49" t="s">
        <v>149</v>
      </c>
      <c r="F26" s="50" t="s">
        <v>194</v>
      </c>
      <c r="G26" s="51">
        <v>19.0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96</v>
      </c>
      <c r="B27" s="59" t="s">
        <v>185</v>
      </c>
      <c r="C27" s="59" t="s">
        <v>186</v>
      </c>
      <c r="D27" s="59" t="s">
        <v>388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96</v>
      </c>
      <c r="B28" s="59" t="s">
        <v>185</v>
      </c>
      <c r="C28" s="59" t="s">
        <v>186</v>
      </c>
      <c r="D28" s="59" t="s">
        <v>388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96</v>
      </c>
      <c r="B29" s="59" t="s">
        <v>185</v>
      </c>
      <c r="C29" s="59" t="s">
        <v>186</v>
      </c>
      <c r="D29" s="59" t="s">
        <v>388</v>
      </c>
      <c r="E29" s="39" t="s">
        <v>152</v>
      </c>
      <c r="F29" s="60" t="s">
        <v>191</v>
      </c>
      <c r="G29" s="61">
        <v>1.0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9" s="57">
        <f t="shared" si="4"/>
        <v>2</v>
      </c>
    </row>
    <row r="30" ht="14.25" customHeight="1">
      <c r="A30" s="86" t="s">
        <v>96</v>
      </c>
      <c r="B30" s="67" t="s">
        <v>185</v>
      </c>
      <c r="C30" s="67" t="s">
        <v>186</v>
      </c>
      <c r="D30" s="67" t="s">
        <v>388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железнодорожный техникум (Красноуфимский филиал)" location="88!A1" ref="A3"/>
    <hyperlink display="ГАПОУ СО Уральский железнодорожный техникум (Красноуфимский филиал)" location="88!A1" ref="A10"/>
    <hyperlink display="ГАПОУ СО Уральский железнодорожный техникум (Красноуфимский филиал)" location="88!A1" ref="A11"/>
    <hyperlink display="ГАПОУ СО Уральский железнодорожный техникум (Красноуфимский филиал)" location="88!A1" ref="A12"/>
    <hyperlink display="ГАПОУ СО Уральский железнодорожный техникум (Красноуфимский филиал)" location="88!A1" ref="A13"/>
    <hyperlink display="ГАПОУ СО Уральский железнодорожный техникум (Красноуфимский филиал)" location="88!A1" ref="A14"/>
    <hyperlink display="ГАПОУ СО Уральский железнодорожный техникум (Красноуфимский филиал)" location="88!A1" ref="A15"/>
    <hyperlink display="ГАПОУ СО Уральский железнодорожный техникум (Красноуфимский филиал)" location="88!A1" ref="A16"/>
    <hyperlink display="ГАПОУ СО Уральский железнодорожный техникум (Красноуфимский филиал)" location="88!A1" ref="A17"/>
    <hyperlink display="ГАПОУ СО Уральский железнодорожный техникум (Красноуфимский филиал)" location="88!A1" ref="A18"/>
    <hyperlink display="ГАПОУ СО Уральский железнодорожный техникум (Красноуфимский филиал)" location="88!A1" ref="A19"/>
    <hyperlink display="ГАПОУ СО Уральский железнодорожный техникум (Красноуфимский филиал)" location="88!A1" ref="A20"/>
    <hyperlink display="ГАПОУ СО Уральский железнодорожный техникум (Красноуфимский филиал)" location="88!A1" ref="A21"/>
    <hyperlink display="ГАПОУ СО Уральский железнодорожный техникум (Красноуфимский филиал)" location="88!A1" ref="A22"/>
    <hyperlink display="ГАПОУ СО Уральский железнодорожный техникум (Красноуфимский филиал)" location="88!A1" ref="A23"/>
    <hyperlink display="ГАПОУ СО Уральский железнодорожный техникум (Красноуфимский филиал)" location="88!A1" ref="A24"/>
    <hyperlink display="ГАПОУ СО Уральский железнодорожный техникум (Красноуфимский филиал)" location="88!A1" ref="A25"/>
    <hyperlink display="ГАПОУ СО Уральский железнодорожный техникум (Красноуфимский филиал)" location="88!A1" ref="A26"/>
    <hyperlink display="ГАПОУ СО Уральский железнодорожный техникум (Красноуфимский филиал)" location="88!A1" ref="A27"/>
    <hyperlink display="ГАПОУ СО Уральский железнодорожный техникум (Красноуфимский филиал)" location="88!A1" ref="A28"/>
    <hyperlink display="ГАПОУ СО Уральский железнодорожный техникум (Красноуфимский филиал)" location="88!A1" ref="A29"/>
    <hyperlink display="ГАПОУ СО Уральский железнодорожный техникум (Красноуфимский филиал)" location="88!A1" ref="A30"/>
  </hyperlink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SUM(G11,G16,G21,G26,G31,G36)</f>
        <v>104</v>
      </c>
      <c r="H10" s="44">
        <f t="shared" si="2"/>
        <v>67</v>
      </c>
      <c r="I10" s="44">
        <f t="shared" si="2"/>
        <v>53</v>
      </c>
      <c r="J10" s="44">
        <f t="shared" si="2"/>
        <v>28</v>
      </c>
      <c r="K10" s="44">
        <f t="shared" si="2"/>
        <v>0</v>
      </c>
      <c r="L10" s="44">
        <f t="shared" si="2"/>
        <v>0</v>
      </c>
      <c r="M10" s="44">
        <f t="shared" si="2"/>
        <v>3</v>
      </c>
      <c r="N10" s="44">
        <f t="shared" si="2"/>
        <v>27</v>
      </c>
      <c r="O10" s="44">
        <f t="shared" si="2"/>
        <v>0</v>
      </c>
      <c r="P10" s="44">
        <f t="shared" si="2"/>
        <v>5</v>
      </c>
      <c r="Q10" s="44">
        <f t="shared" si="2"/>
        <v>0</v>
      </c>
      <c r="R10" s="44">
        <f t="shared" si="2"/>
        <v>0</v>
      </c>
      <c r="S10" s="44">
        <f t="shared" si="2"/>
        <v>1</v>
      </c>
      <c r="T10" s="44">
        <f t="shared" si="2"/>
        <v>1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COUNTIF(AI11:AI40,"2")</f>
        <v>0</v>
      </c>
    </row>
    <row r="11" ht="14.25" customHeight="1">
      <c r="A11" s="79" t="s">
        <v>16</v>
      </c>
      <c r="B11" s="48" t="s">
        <v>185</v>
      </c>
      <c r="C11" s="48" t="s">
        <v>186</v>
      </c>
      <c r="D11" s="48" t="s">
        <v>213</v>
      </c>
      <c r="E11" s="49" t="s">
        <v>149</v>
      </c>
      <c r="F11" s="50" t="s">
        <v>188</v>
      </c>
      <c r="G11" s="51">
        <v>19.0</v>
      </c>
      <c r="H11" s="52">
        <v>8.0</v>
      </c>
      <c r="I11" s="52">
        <v>8.0</v>
      </c>
      <c r="J11" s="52"/>
      <c r="K11" s="53"/>
      <c r="L11" s="53"/>
      <c r="M11" s="53"/>
      <c r="N11" s="52">
        <v>10.0</v>
      </c>
      <c r="O11" s="53"/>
      <c r="P11" s="54"/>
      <c r="Q11" s="53"/>
      <c r="R11" s="53"/>
      <c r="S11" s="53"/>
      <c r="T11" s="81">
        <v>1.0</v>
      </c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40" si="4">IF(AH11="проверка пройдена",1,2)</f>
        <v>1</v>
      </c>
    </row>
    <row r="12" ht="14.25" customHeight="1">
      <c r="A12" s="82" t="s">
        <v>16</v>
      </c>
      <c r="B12" s="59" t="s">
        <v>185</v>
      </c>
      <c r="C12" s="59" t="s">
        <v>186</v>
      </c>
      <c r="D12" s="59" t="s">
        <v>213</v>
      </c>
      <c r="E12" s="39" t="s">
        <v>150</v>
      </c>
      <c r="F12" s="60" t="s">
        <v>189</v>
      </c>
      <c r="G12" s="61">
        <v>0.0</v>
      </c>
      <c r="H12" s="83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16</v>
      </c>
      <c r="B13" s="59" t="s">
        <v>185</v>
      </c>
      <c r="C13" s="59" t="s">
        <v>186</v>
      </c>
      <c r="D13" s="59" t="s">
        <v>213</v>
      </c>
      <c r="E13" s="39" t="s">
        <v>151</v>
      </c>
      <c r="F13" s="60" t="s">
        <v>190</v>
      </c>
      <c r="G13" s="61">
        <v>0.0</v>
      </c>
      <c r="H13" s="83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16</v>
      </c>
      <c r="B14" s="59" t="s">
        <v>185</v>
      </c>
      <c r="C14" s="59" t="s">
        <v>186</v>
      </c>
      <c r="D14" s="59" t="s">
        <v>213</v>
      </c>
      <c r="E14" s="39" t="s">
        <v>152</v>
      </c>
      <c r="F14" s="60" t="s">
        <v>191</v>
      </c>
      <c r="G14" s="61">
        <v>0.0</v>
      </c>
      <c r="H14" s="83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16</v>
      </c>
      <c r="B15" s="67" t="s">
        <v>185</v>
      </c>
      <c r="C15" s="67" t="s">
        <v>186</v>
      </c>
      <c r="D15" s="67" t="s">
        <v>213</v>
      </c>
      <c r="E15" s="68" t="s">
        <v>153</v>
      </c>
      <c r="F15" s="69" t="s">
        <v>192</v>
      </c>
      <c r="G15" s="70">
        <v>0.0</v>
      </c>
      <c r="H15" s="87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16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17.0</v>
      </c>
      <c r="H16" s="52">
        <v>7.0</v>
      </c>
      <c r="I16" s="52">
        <v>4.0</v>
      </c>
      <c r="J16" s="52"/>
      <c r="K16" s="53"/>
      <c r="L16" s="53"/>
      <c r="M16" s="52">
        <v>1.0</v>
      </c>
      <c r="N16" s="52">
        <v>9.0</v>
      </c>
      <c r="O16" s="53"/>
      <c r="P16" s="54"/>
      <c r="Q16" s="53"/>
      <c r="R16" s="53"/>
      <c r="S16" s="53"/>
      <c r="T16" s="81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16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83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16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83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16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83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16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87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16</v>
      </c>
      <c r="B21" s="48" t="s">
        <v>185</v>
      </c>
      <c r="C21" s="48" t="s">
        <v>186</v>
      </c>
      <c r="D21" s="48" t="s">
        <v>237</v>
      </c>
      <c r="E21" s="49" t="s">
        <v>149</v>
      </c>
      <c r="F21" s="50" t="s">
        <v>194</v>
      </c>
      <c r="G21" s="51">
        <v>24.0</v>
      </c>
      <c r="H21" s="52">
        <v>16.0</v>
      </c>
      <c r="I21" s="52">
        <v>16.0</v>
      </c>
      <c r="J21" s="52">
        <v>15.0</v>
      </c>
      <c r="K21" s="53"/>
      <c r="L21" s="53"/>
      <c r="M21" s="53"/>
      <c r="N21" s="52">
        <v>8.0</v>
      </c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16</v>
      </c>
      <c r="B22" s="59" t="s">
        <v>185</v>
      </c>
      <c r="C22" s="59" t="s">
        <v>186</v>
      </c>
      <c r="D22" s="59" t="s">
        <v>237</v>
      </c>
      <c r="E22" s="39" t="s">
        <v>150</v>
      </c>
      <c r="F22" s="60" t="s">
        <v>195</v>
      </c>
      <c r="G22" s="61">
        <v>0.0</v>
      </c>
      <c r="H22" s="83"/>
      <c r="I22" s="83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16</v>
      </c>
      <c r="B23" s="59" t="s">
        <v>185</v>
      </c>
      <c r="C23" s="59" t="s">
        <v>186</v>
      </c>
      <c r="D23" s="59" t="s">
        <v>237</v>
      </c>
      <c r="E23" s="39" t="s">
        <v>151</v>
      </c>
      <c r="F23" s="60" t="s">
        <v>196</v>
      </c>
      <c r="G23" s="61">
        <v>0.0</v>
      </c>
      <c r="H23" s="62"/>
      <c r="I23" s="83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16</v>
      </c>
      <c r="B24" s="59" t="s">
        <v>185</v>
      </c>
      <c r="C24" s="59" t="s">
        <v>186</v>
      </c>
      <c r="D24" s="59" t="s">
        <v>237</v>
      </c>
      <c r="E24" s="39" t="s">
        <v>152</v>
      </c>
      <c r="F24" s="60" t="s">
        <v>191</v>
      </c>
      <c r="G24" s="61">
        <v>0.0</v>
      </c>
      <c r="H24" s="62"/>
      <c r="I24" s="83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16</v>
      </c>
      <c r="B25" s="67" t="s">
        <v>185</v>
      </c>
      <c r="C25" s="67" t="s">
        <v>186</v>
      </c>
      <c r="D25" s="67" t="s">
        <v>237</v>
      </c>
      <c r="E25" s="68" t="s">
        <v>153</v>
      </c>
      <c r="F25" s="69" t="s">
        <v>192</v>
      </c>
      <c r="G25" s="70">
        <v>0.0</v>
      </c>
      <c r="H25" s="71"/>
      <c r="I25" s="87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16</v>
      </c>
      <c r="B26" s="48" t="s">
        <v>185</v>
      </c>
      <c r="C26" s="48" t="s">
        <v>186</v>
      </c>
      <c r="D26" s="48" t="s">
        <v>238</v>
      </c>
      <c r="E26" s="49" t="s">
        <v>149</v>
      </c>
      <c r="F26" s="50" t="s">
        <v>194</v>
      </c>
      <c r="G26" s="51">
        <v>13.0</v>
      </c>
      <c r="H26" s="52">
        <v>13.0</v>
      </c>
      <c r="I26" s="52">
        <v>13.0</v>
      </c>
      <c r="J26" s="52">
        <v>13.0</v>
      </c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16</v>
      </c>
      <c r="B27" s="59" t="s">
        <v>185</v>
      </c>
      <c r="C27" s="59" t="s">
        <v>186</v>
      </c>
      <c r="D27" s="59" t="s">
        <v>238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16</v>
      </c>
      <c r="B28" s="59" t="s">
        <v>185</v>
      </c>
      <c r="C28" s="59" t="s">
        <v>186</v>
      </c>
      <c r="D28" s="59" t="s">
        <v>238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16</v>
      </c>
      <c r="B29" s="59" t="s">
        <v>185</v>
      </c>
      <c r="C29" s="59" t="s">
        <v>186</v>
      </c>
      <c r="D29" s="59" t="s">
        <v>238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16</v>
      </c>
      <c r="B30" s="67" t="s">
        <v>185</v>
      </c>
      <c r="C30" s="67" t="s">
        <v>186</v>
      </c>
      <c r="D30" s="67" t="s">
        <v>238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16</v>
      </c>
      <c r="B31" s="48" t="s">
        <v>185</v>
      </c>
      <c r="C31" s="48" t="s">
        <v>186</v>
      </c>
      <c r="D31" s="48" t="s">
        <v>232</v>
      </c>
      <c r="E31" s="49" t="s">
        <v>149</v>
      </c>
      <c r="F31" s="50" t="s">
        <v>194</v>
      </c>
      <c r="G31" s="51">
        <v>17.0</v>
      </c>
      <c r="H31" s="52">
        <v>13.0</v>
      </c>
      <c r="I31" s="52">
        <v>6.0</v>
      </c>
      <c r="J31" s="53"/>
      <c r="K31" s="53"/>
      <c r="L31" s="53"/>
      <c r="M31" s="52">
        <v>2.0</v>
      </c>
      <c r="N31" s="53"/>
      <c r="O31" s="53"/>
      <c r="P31" s="80">
        <v>1.0</v>
      </c>
      <c r="Q31" s="53"/>
      <c r="R31" s="53"/>
      <c r="S31" s="52">
        <v>1.0</v>
      </c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16</v>
      </c>
      <c r="B32" s="59" t="s">
        <v>185</v>
      </c>
      <c r="C32" s="59" t="s">
        <v>186</v>
      </c>
      <c r="D32" s="59" t="s">
        <v>232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16</v>
      </c>
      <c r="B33" s="59" t="s">
        <v>185</v>
      </c>
      <c r="C33" s="59" t="s">
        <v>186</v>
      </c>
      <c r="D33" s="59" t="s">
        <v>232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16</v>
      </c>
      <c r="B34" s="59" t="s">
        <v>185</v>
      </c>
      <c r="C34" s="59" t="s">
        <v>186</v>
      </c>
      <c r="D34" s="59" t="s">
        <v>232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16</v>
      </c>
      <c r="B35" s="67" t="s">
        <v>185</v>
      </c>
      <c r="C35" s="67" t="s">
        <v>186</v>
      </c>
      <c r="D35" s="67" t="s">
        <v>232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16</v>
      </c>
      <c r="B36" s="48" t="s">
        <v>185</v>
      </c>
      <c r="C36" s="48" t="s">
        <v>186</v>
      </c>
      <c r="D36" s="48" t="s">
        <v>225</v>
      </c>
      <c r="E36" s="49" t="s">
        <v>149</v>
      </c>
      <c r="F36" s="50" t="s">
        <v>194</v>
      </c>
      <c r="G36" s="51">
        <v>14.0</v>
      </c>
      <c r="H36" s="52">
        <v>10.0</v>
      </c>
      <c r="I36" s="52">
        <v>6.0</v>
      </c>
      <c r="J36" s="53"/>
      <c r="K36" s="53"/>
      <c r="L36" s="53"/>
      <c r="M36" s="53"/>
      <c r="N36" s="53"/>
      <c r="O36" s="53"/>
      <c r="P36" s="80">
        <v>4.0</v>
      </c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16</v>
      </c>
      <c r="B37" s="59" t="s">
        <v>185</v>
      </c>
      <c r="C37" s="59" t="s">
        <v>186</v>
      </c>
      <c r="D37" s="59" t="s">
        <v>225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16</v>
      </c>
      <c r="B38" s="59" t="s">
        <v>185</v>
      </c>
      <c r="C38" s="59" t="s">
        <v>186</v>
      </c>
      <c r="D38" s="59" t="s">
        <v>225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16</v>
      </c>
      <c r="B39" s="59" t="s">
        <v>185</v>
      </c>
      <c r="C39" s="59" t="s">
        <v>186</v>
      </c>
      <c r="D39" s="59" t="s">
        <v>225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16</v>
      </c>
      <c r="B40" s="67" t="s">
        <v>185</v>
      </c>
      <c r="C40" s="67" t="s">
        <v>186</v>
      </c>
      <c r="D40" s="67" t="s">
        <v>225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Богдановичский политехникум" location="8!A1" ref="A3"/>
    <hyperlink display="ГАПОУ СО Богдановичский политехникум" location="8!A1" ref="A10"/>
    <hyperlink display="ГАПОУ СО Богдановичский политехникум" location="8!A1" ref="A11"/>
    <hyperlink display="ГАПОУ СО Богдановичский политехникум" location="8!A1" ref="A12"/>
    <hyperlink display="ГАПОУ СО Богдановичский политехникум" location="8!A1" ref="A13"/>
    <hyperlink display="ГАПОУ СО Богдановичский политехникум" location="8!A1" ref="A14"/>
    <hyperlink display="ГАПОУ СО Богдановичский политехникум" location="8!A1" ref="A15"/>
    <hyperlink display="ГАПОУ СО Богдановичский политехникум" location="8!A1" ref="A16"/>
    <hyperlink display="ГАПОУ СО Богдановичский политехникум" location="8!A1" ref="A17"/>
    <hyperlink display="ГАПОУ СО Богдановичский политехникум" location="8!A1" ref="A18"/>
    <hyperlink display="ГАПОУ СО Богдановичский политехникум" location="8!A1" ref="A19"/>
    <hyperlink display="ГАПОУ СО Богдановичский политехникум" location="8!A1" ref="A20"/>
    <hyperlink display="ГАПОУ СО Богдановичский политехникум" location="8!A1" ref="A21"/>
    <hyperlink display="ГАПОУ СО Богдановичский политехникум" location="8!A1" ref="A22"/>
    <hyperlink display="ГАПОУ СО Богдановичский политехникум" location="8!A1" ref="A23"/>
    <hyperlink display="ГАПОУ СО Богдановичский политехникум" location="8!A1" ref="A24"/>
    <hyperlink display="ГАПОУ СО Богдановичский политехникум" location="8!A1" ref="A25"/>
    <hyperlink display="ГАПОУ СО Богдановичский политехникум" location="8!A1" ref="A26"/>
    <hyperlink display="ГАПОУ СО Богдановичский политехникум" location="8!A1" ref="A27"/>
    <hyperlink display="ГАПОУ СО Богдановичский политехникум" location="8!A1" ref="A28"/>
    <hyperlink display="ГАПОУ СО Богдановичский политехникум" location="8!A1" ref="A29"/>
    <hyperlink display="ГАПОУ СО Богдановичский политехникум" location="8!A1" ref="A30"/>
    <hyperlink display="ГАПОУ СО Богдановичский политехникум" location="8!A1" ref="A31"/>
    <hyperlink display="ГАПОУ СО Богдановичский политехникум" location="8!A1" ref="A32"/>
    <hyperlink display="ГАПОУ СО Богдановичский политехникум" location="8!A1" ref="A33"/>
    <hyperlink display="ГАПОУ СО Богдановичский политехникум" location="8!A1" ref="A34"/>
    <hyperlink display="ГАПОУ СО Богдановичский политехникум" location="8!A1" ref="A35"/>
    <hyperlink display="ГАПОУ СО Богдановичский политехникум" location="8!A1" ref="A36"/>
    <hyperlink display="ГАПОУ СО Богдановичский политехникум" location="8!A1" ref="A37"/>
    <hyperlink display="ГАПОУ СО Богдановичский политехникум" location="8!A1" ref="A38"/>
    <hyperlink display="ГАПОУ СО Богдановичский политехникум" location="8!A1" ref="A39"/>
    <hyperlink display="ГАПОУ СО Богдановичский политехникум" location="8!A1" ref="A40"/>
  </hyperlinks>
  <printOptions/>
  <pageMargins bottom="0.75" footer="0.0" header="0.0" left="0.7" right="0.7" top="0.75"/>
  <pageSetup paperSize="9"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97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97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SUM(G11,G16,G21,G26,G31,G36,G41,G46,G51)</f>
        <v>188</v>
      </c>
      <c r="H10" s="44">
        <f t="shared" si="2"/>
        <v>83</v>
      </c>
      <c r="I10" s="44">
        <f t="shared" si="2"/>
        <v>62</v>
      </c>
      <c r="J10" s="44">
        <f t="shared" si="2"/>
        <v>49</v>
      </c>
      <c r="K10" s="44">
        <f t="shared" si="2"/>
        <v>1</v>
      </c>
      <c r="L10" s="44">
        <f t="shared" si="2"/>
        <v>2</v>
      </c>
      <c r="M10" s="44">
        <f t="shared" si="2"/>
        <v>10</v>
      </c>
      <c r="N10" s="44">
        <f t="shared" si="2"/>
        <v>2</v>
      </c>
      <c r="O10" s="44">
        <f t="shared" si="2"/>
        <v>0</v>
      </c>
      <c r="P10" s="44">
        <f t="shared" si="2"/>
        <v>14</v>
      </c>
      <c r="Q10" s="44">
        <f t="shared" si="2"/>
        <v>40</v>
      </c>
      <c r="R10" s="44">
        <f t="shared" si="2"/>
        <v>4</v>
      </c>
      <c r="S10" s="44">
        <f t="shared" si="2"/>
        <v>26</v>
      </c>
      <c r="T10" s="44">
        <f t="shared" si="2"/>
        <v>2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4</v>
      </c>
      <c r="Y10" s="44">
        <f t="shared" si="2"/>
        <v>0</v>
      </c>
      <c r="Z10" s="44">
        <f t="shared" si="2"/>
        <v>0</v>
      </c>
      <c r="AA10" s="44">
        <f t="shared" si="2"/>
        <v>3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COUNTIF(AI11:AI55,"2")</f>
        <v>1</v>
      </c>
    </row>
    <row r="11" ht="14.25" customHeight="1">
      <c r="A11" s="79" t="s">
        <v>97</v>
      </c>
      <c r="B11" s="48" t="s">
        <v>185</v>
      </c>
      <c r="C11" s="48" t="s">
        <v>186</v>
      </c>
      <c r="D11" s="48" t="s">
        <v>270</v>
      </c>
      <c r="E11" s="49" t="s">
        <v>149</v>
      </c>
      <c r="F11" s="50" t="s">
        <v>188</v>
      </c>
      <c r="G11" s="51">
        <v>5.0</v>
      </c>
      <c r="H11" s="52">
        <v>1.0</v>
      </c>
      <c r="I11" s="52">
        <v>1.0</v>
      </c>
      <c r="J11" s="53"/>
      <c r="K11" s="53"/>
      <c r="L11" s="53"/>
      <c r="M11" s="52"/>
      <c r="N11" s="53"/>
      <c r="O11" s="53"/>
      <c r="P11" s="80">
        <v>1.0</v>
      </c>
      <c r="Q11" s="52">
        <v>2.0</v>
      </c>
      <c r="R11" s="53"/>
      <c r="S11" s="52">
        <v>1.0</v>
      </c>
      <c r="T11" s="55"/>
      <c r="U11" s="55"/>
      <c r="V11" s="55"/>
      <c r="W11" s="55"/>
      <c r="X11" s="55"/>
      <c r="Y11" s="55"/>
      <c r="Z11" s="55"/>
      <c r="AA11" s="81"/>
      <c r="AB11" s="55"/>
      <c r="AC11" s="55"/>
      <c r="AD11" s="55"/>
      <c r="AE11" s="55"/>
      <c r="AF11" s="55"/>
      <c r="AG11" s="55"/>
      <c r="AH11" s="56" t="str">
        <f t="shared" ref="AH11:AH5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5" si="4">IF(AH11="проверка пройдена",1,2)</f>
        <v>2</v>
      </c>
    </row>
    <row r="12" ht="14.25" customHeight="1">
      <c r="A12" s="82" t="s">
        <v>97</v>
      </c>
      <c r="B12" s="59" t="s">
        <v>185</v>
      </c>
      <c r="C12" s="59" t="s">
        <v>186</v>
      </c>
      <c r="D12" s="59" t="s">
        <v>270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97</v>
      </c>
      <c r="B13" s="59" t="s">
        <v>185</v>
      </c>
      <c r="C13" s="59" t="s">
        <v>186</v>
      </c>
      <c r="D13" s="59" t="s">
        <v>270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97</v>
      </c>
      <c r="B14" s="59" t="s">
        <v>185</v>
      </c>
      <c r="C14" s="59" t="s">
        <v>186</v>
      </c>
      <c r="D14" s="59" t="s">
        <v>270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97</v>
      </c>
      <c r="B15" s="67" t="s">
        <v>185</v>
      </c>
      <c r="C15" s="67" t="s">
        <v>186</v>
      </c>
      <c r="D15" s="67" t="s">
        <v>270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97</v>
      </c>
      <c r="B16" s="48" t="s">
        <v>185</v>
      </c>
      <c r="C16" s="48" t="s">
        <v>186</v>
      </c>
      <c r="D16" s="48" t="s">
        <v>355</v>
      </c>
      <c r="E16" s="49" t="s">
        <v>149</v>
      </c>
      <c r="F16" s="50" t="s">
        <v>194</v>
      </c>
      <c r="G16" s="51">
        <v>10.0</v>
      </c>
      <c r="H16" s="52">
        <v>6.0</v>
      </c>
      <c r="I16" s="52">
        <v>2.0</v>
      </c>
      <c r="J16" s="53"/>
      <c r="K16" s="53"/>
      <c r="L16" s="52"/>
      <c r="M16" s="52">
        <v>2.0</v>
      </c>
      <c r="N16" s="53"/>
      <c r="O16" s="53"/>
      <c r="P16" s="54"/>
      <c r="Q16" s="52">
        <v>2.0</v>
      </c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97</v>
      </c>
      <c r="B17" s="59" t="s">
        <v>185</v>
      </c>
      <c r="C17" s="59" t="s">
        <v>186</v>
      </c>
      <c r="D17" s="59" t="s">
        <v>355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97</v>
      </c>
      <c r="B18" s="59" t="s">
        <v>185</v>
      </c>
      <c r="C18" s="59" t="s">
        <v>186</v>
      </c>
      <c r="D18" s="59" t="s">
        <v>355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97</v>
      </c>
      <c r="B19" s="59" t="s">
        <v>185</v>
      </c>
      <c r="C19" s="59" t="s">
        <v>186</v>
      </c>
      <c r="D19" s="59" t="s">
        <v>355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97</v>
      </c>
      <c r="B20" s="67" t="s">
        <v>185</v>
      </c>
      <c r="C20" s="67" t="s">
        <v>186</v>
      </c>
      <c r="D20" s="67" t="s">
        <v>355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97</v>
      </c>
      <c r="B21" s="48" t="s">
        <v>185</v>
      </c>
      <c r="C21" s="48" t="s">
        <v>186</v>
      </c>
      <c r="D21" s="48" t="s">
        <v>224</v>
      </c>
      <c r="E21" s="49" t="s">
        <v>149</v>
      </c>
      <c r="F21" s="50" t="s">
        <v>194</v>
      </c>
      <c r="G21" s="51">
        <v>38.0</v>
      </c>
      <c r="H21" s="52">
        <v>21.0</v>
      </c>
      <c r="I21" s="52">
        <v>14.0</v>
      </c>
      <c r="J21" s="52">
        <v>11.0</v>
      </c>
      <c r="K21" s="53"/>
      <c r="L21" s="53"/>
      <c r="M21" s="53"/>
      <c r="N21" s="53"/>
      <c r="O21" s="53"/>
      <c r="P21" s="80">
        <v>2.0</v>
      </c>
      <c r="Q21" s="52">
        <v>9.0</v>
      </c>
      <c r="R21" s="52">
        <v>1.0</v>
      </c>
      <c r="S21" s="52">
        <v>5.0</v>
      </c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97</v>
      </c>
      <c r="B22" s="59" t="s">
        <v>185</v>
      </c>
      <c r="C22" s="59" t="s">
        <v>186</v>
      </c>
      <c r="D22" s="59" t="s">
        <v>224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97</v>
      </c>
      <c r="B23" s="59" t="s">
        <v>185</v>
      </c>
      <c r="C23" s="59" t="s">
        <v>186</v>
      </c>
      <c r="D23" s="59" t="s">
        <v>224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97</v>
      </c>
      <c r="B24" s="59" t="s">
        <v>185</v>
      </c>
      <c r="C24" s="59" t="s">
        <v>186</v>
      </c>
      <c r="D24" s="59" t="s">
        <v>224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97</v>
      </c>
      <c r="B25" s="67" t="s">
        <v>185</v>
      </c>
      <c r="C25" s="67" t="s">
        <v>186</v>
      </c>
      <c r="D25" s="67" t="s">
        <v>224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97</v>
      </c>
      <c r="B26" s="48" t="s">
        <v>185</v>
      </c>
      <c r="C26" s="48" t="s">
        <v>186</v>
      </c>
      <c r="D26" s="48" t="s">
        <v>254</v>
      </c>
      <c r="E26" s="49" t="s">
        <v>149</v>
      </c>
      <c r="F26" s="50" t="s">
        <v>194</v>
      </c>
      <c r="G26" s="51">
        <v>8.0</v>
      </c>
      <c r="H26" s="52">
        <v>6.0</v>
      </c>
      <c r="I26" s="52">
        <v>6.0</v>
      </c>
      <c r="J26" s="52">
        <v>4.0</v>
      </c>
      <c r="K26" s="53"/>
      <c r="L26" s="53"/>
      <c r="M26" s="52">
        <v>1.0</v>
      </c>
      <c r="N26" s="52">
        <v>1.0</v>
      </c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проверка пройдена</v>
      </c>
      <c r="AI26" s="57">
        <f t="shared" si="4"/>
        <v>1</v>
      </c>
    </row>
    <row r="27" ht="14.25" customHeight="1">
      <c r="A27" s="82" t="s">
        <v>97</v>
      </c>
      <c r="B27" s="59" t="s">
        <v>185</v>
      </c>
      <c r="C27" s="59" t="s">
        <v>186</v>
      </c>
      <c r="D27" s="59" t="s">
        <v>254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97</v>
      </c>
      <c r="B28" s="59" t="s">
        <v>185</v>
      </c>
      <c r="C28" s="59" t="s">
        <v>186</v>
      </c>
      <c r="D28" s="59" t="s">
        <v>254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97</v>
      </c>
      <c r="B29" s="59" t="s">
        <v>185</v>
      </c>
      <c r="C29" s="59" t="s">
        <v>186</v>
      </c>
      <c r="D29" s="59" t="s">
        <v>254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97</v>
      </c>
      <c r="B30" s="67" t="s">
        <v>185</v>
      </c>
      <c r="C30" s="67" t="s">
        <v>186</v>
      </c>
      <c r="D30" s="67" t="s">
        <v>254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97</v>
      </c>
      <c r="B31" s="48" t="s">
        <v>185</v>
      </c>
      <c r="C31" s="48" t="s">
        <v>186</v>
      </c>
      <c r="D31" s="48" t="s">
        <v>275</v>
      </c>
      <c r="E31" s="49" t="s">
        <v>149</v>
      </c>
      <c r="F31" s="50" t="s">
        <v>194</v>
      </c>
      <c r="G31" s="51">
        <v>33.0</v>
      </c>
      <c r="H31" s="52">
        <v>17.0</v>
      </c>
      <c r="I31" s="52">
        <v>17.0</v>
      </c>
      <c r="J31" s="52">
        <v>16.0</v>
      </c>
      <c r="K31" s="53"/>
      <c r="L31" s="52">
        <v>1.0</v>
      </c>
      <c r="M31" s="52">
        <v>2.0</v>
      </c>
      <c r="N31" s="53"/>
      <c r="O31" s="53"/>
      <c r="P31" s="80">
        <v>6.0</v>
      </c>
      <c r="Q31" s="52">
        <v>3.0</v>
      </c>
      <c r="R31" s="53"/>
      <c r="S31" s="52">
        <v>2.0</v>
      </c>
      <c r="T31" s="81">
        <v>2.0</v>
      </c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97</v>
      </c>
      <c r="B32" s="59" t="s">
        <v>185</v>
      </c>
      <c r="C32" s="59" t="s">
        <v>186</v>
      </c>
      <c r="D32" s="59" t="s">
        <v>275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97</v>
      </c>
      <c r="B33" s="59" t="s">
        <v>185</v>
      </c>
      <c r="C33" s="59" t="s">
        <v>186</v>
      </c>
      <c r="D33" s="59" t="s">
        <v>275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97</v>
      </c>
      <c r="B34" s="59" t="s">
        <v>185</v>
      </c>
      <c r="C34" s="59" t="s">
        <v>186</v>
      </c>
      <c r="D34" s="59" t="s">
        <v>275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97</v>
      </c>
      <c r="B35" s="67" t="s">
        <v>185</v>
      </c>
      <c r="C35" s="67" t="s">
        <v>186</v>
      </c>
      <c r="D35" s="67" t="s">
        <v>275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97</v>
      </c>
      <c r="B36" s="48" t="s">
        <v>185</v>
      </c>
      <c r="C36" s="48" t="s">
        <v>186</v>
      </c>
      <c r="D36" s="48" t="s">
        <v>340</v>
      </c>
      <c r="E36" s="49" t="s">
        <v>149</v>
      </c>
      <c r="F36" s="50" t="s">
        <v>194</v>
      </c>
      <c r="G36" s="51">
        <v>21.0</v>
      </c>
      <c r="H36" s="52">
        <v>11.0</v>
      </c>
      <c r="I36" s="52">
        <v>11.0</v>
      </c>
      <c r="J36" s="52">
        <v>11.0</v>
      </c>
      <c r="K36" s="53"/>
      <c r="L36" s="53"/>
      <c r="M36" s="52">
        <v>2.0</v>
      </c>
      <c r="N36" s="53"/>
      <c r="O36" s="53"/>
      <c r="P36" s="80">
        <v>2.0</v>
      </c>
      <c r="Q36" s="52">
        <v>4.0</v>
      </c>
      <c r="R36" s="53"/>
      <c r="S36" s="52">
        <v>2.0</v>
      </c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97</v>
      </c>
      <c r="B37" s="59" t="s">
        <v>185</v>
      </c>
      <c r="C37" s="59" t="s">
        <v>186</v>
      </c>
      <c r="D37" s="59" t="s">
        <v>340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97</v>
      </c>
      <c r="B38" s="59" t="s">
        <v>185</v>
      </c>
      <c r="C38" s="59" t="s">
        <v>186</v>
      </c>
      <c r="D38" s="59" t="s">
        <v>340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97</v>
      </c>
      <c r="B39" s="59" t="s">
        <v>185</v>
      </c>
      <c r="C39" s="59" t="s">
        <v>186</v>
      </c>
      <c r="D39" s="59" t="s">
        <v>340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97</v>
      </c>
      <c r="B40" s="67" t="s">
        <v>185</v>
      </c>
      <c r="C40" s="67" t="s">
        <v>186</v>
      </c>
      <c r="D40" s="67" t="s">
        <v>340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97</v>
      </c>
      <c r="B41" s="48" t="s">
        <v>185</v>
      </c>
      <c r="C41" s="48" t="s">
        <v>186</v>
      </c>
      <c r="D41" s="48" t="s">
        <v>260</v>
      </c>
      <c r="E41" s="49" t="s">
        <v>149</v>
      </c>
      <c r="F41" s="50" t="s">
        <v>194</v>
      </c>
      <c r="G41" s="51">
        <v>38.0</v>
      </c>
      <c r="H41" s="52">
        <v>7.0</v>
      </c>
      <c r="I41" s="52">
        <v>2.0</v>
      </c>
      <c r="J41" s="53"/>
      <c r="K41" s="53"/>
      <c r="L41" s="53"/>
      <c r="M41" s="52">
        <v>2.0</v>
      </c>
      <c r="N41" s="53"/>
      <c r="O41" s="53"/>
      <c r="P41" s="80">
        <v>2.0</v>
      </c>
      <c r="Q41" s="52">
        <v>12.0</v>
      </c>
      <c r="R41" s="52">
        <v>2.0</v>
      </c>
      <c r="S41" s="52">
        <v>10.0</v>
      </c>
      <c r="T41" s="55"/>
      <c r="U41" s="55"/>
      <c r="V41" s="55"/>
      <c r="W41" s="55"/>
      <c r="X41" s="81">
        <v>3.0</v>
      </c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проверка пройдена</v>
      </c>
      <c r="AI41" s="57">
        <f t="shared" si="4"/>
        <v>1</v>
      </c>
    </row>
    <row r="42" ht="14.25" customHeight="1">
      <c r="A42" s="82" t="s">
        <v>97</v>
      </c>
      <c r="B42" s="59" t="s">
        <v>185</v>
      </c>
      <c r="C42" s="59" t="s">
        <v>186</v>
      </c>
      <c r="D42" s="59" t="s">
        <v>260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97</v>
      </c>
      <c r="B43" s="59" t="s">
        <v>185</v>
      </c>
      <c r="C43" s="59" t="s">
        <v>186</v>
      </c>
      <c r="D43" s="59" t="s">
        <v>260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97</v>
      </c>
      <c r="B44" s="59" t="s">
        <v>185</v>
      </c>
      <c r="C44" s="59" t="s">
        <v>186</v>
      </c>
      <c r="D44" s="59" t="s">
        <v>260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97</v>
      </c>
      <c r="B45" s="67" t="s">
        <v>185</v>
      </c>
      <c r="C45" s="67" t="s">
        <v>186</v>
      </c>
      <c r="D45" s="67" t="s">
        <v>260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97</v>
      </c>
      <c r="B46" s="48" t="s">
        <v>185</v>
      </c>
      <c r="C46" s="48" t="s">
        <v>186</v>
      </c>
      <c r="D46" s="48" t="s">
        <v>255</v>
      </c>
      <c r="E46" s="49" t="s">
        <v>149</v>
      </c>
      <c r="F46" s="50" t="s">
        <v>194</v>
      </c>
      <c r="G46" s="51">
        <v>19.0</v>
      </c>
      <c r="H46" s="52">
        <v>11.0</v>
      </c>
      <c r="I46" s="52">
        <v>6.0</v>
      </c>
      <c r="J46" s="52">
        <v>4.0</v>
      </c>
      <c r="K46" s="52">
        <v>1.0</v>
      </c>
      <c r="L46" s="52">
        <v>1.0</v>
      </c>
      <c r="M46" s="53"/>
      <c r="N46" s="53"/>
      <c r="O46" s="53"/>
      <c r="P46" s="80">
        <v>1.0</v>
      </c>
      <c r="Q46" s="52">
        <v>3.0</v>
      </c>
      <c r="R46" s="53"/>
      <c r="S46" s="52">
        <v>2.0</v>
      </c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97</v>
      </c>
      <c r="B47" s="59" t="s">
        <v>185</v>
      </c>
      <c r="C47" s="59" t="s">
        <v>186</v>
      </c>
      <c r="D47" s="59" t="s">
        <v>255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97</v>
      </c>
      <c r="B48" s="59" t="s">
        <v>185</v>
      </c>
      <c r="C48" s="59" t="s">
        <v>186</v>
      </c>
      <c r="D48" s="59" t="s">
        <v>255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97</v>
      </c>
      <c r="B49" s="59" t="s">
        <v>185</v>
      </c>
      <c r="C49" s="59" t="s">
        <v>186</v>
      </c>
      <c r="D49" s="59" t="s">
        <v>255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97</v>
      </c>
      <c r="B50" s="67" t="s">
        <v>185</v>
      </c>
      <c r="C50" s="67" t="s">
        <v>186</v>
      </c>
      <c r="D50" s="67" t="s">
        <v>255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97</v>
      </c>
      <c r="B51" s="48" t="s">
        <v>185</v>
      </c>
      <c r="C51" s="48" t="s">
        <v>186</v>
      </c>
      <c r="D51" s="48" t="s">
        <v>256</v>
      </c>
      <c r="E51" s="49" t="s">
        <v>149</v>
      </c>
      <c r="F51" s="50" t="s">
        <v>194</v>
      </c>
      <c r="G51" s="51">
        <v>16.0</v>
      </c>
      <c r="H51" s="52">
        <v>3.0</v>
      </c>
      <c r="I51" s="52">
        <v>3.0</v>
      </c>
      <c r="J51" s="52">
        <v>3.0</v>
      </c>
      <c r="K51" s="53"/>
      <c r="L51" s="53"/>
      <c r="M51" s="52">
        <v>1.0</v>
      </c>
      <c r="N51" s="52">
        <v>1.0</v>
      </c>
      <c r="O51" s="53"/>
      <c r="P51" s="54"/>
      <c r="Q51" s="52">
        <v>5.0</v>
      </c>
      <c r="R51" s="52">
        <v>1.0</v>
      </c>
      <c r="S51" s="52">
        <v>4.0</v>
      </c>
      <c r="T51" s="55"/>
      <c r="U51" s="55"/>
      <c r="V51" s="55"/>
      <c r="W51" s="55"/>
      <c r="X51" s="81">
        <v>1.0</v>
      </c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проверка пройдена</v>
      </c>
      <c r="AI51" s="57">
        <f t="shared" si="4"/>
        <v>1</v>
      </c>
    </row>
    <row r="52" ht="14.25" customHeight="1">
      <c r="A52" s="82" t="s">
        <v>97</v>
      </c>
      <c r="B52" s="59" t="s">
        <v>185</v>
      </c>
      <c r="C52" s="59" t="s">
        <v>186</v>
      </c>
      <c r="D52" s="59" t="s">
        <v>256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97</v>
      </c>
      <c r="B53" s="59" t="s">
        <v>185</v>
      </c>
      <c r="C53" s="59" t="s">
        <v>186</v>
      </c>
      <c r="D53" s="59" t="s">
        <v>256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97</v>
      </c>
      <c r="B54" s="59" t="s">
        <v>185</v>
      </c>
      <c r="C54" s="59" t="s">
        <v>186</v>
      </c>
      <c r="D54" s="59" t="s">
        <v>256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97</v>
      </c>
      <c r="B55" s="67" t="s">
        <v>185</v>
      </c>
      <c r="C55" s="67" t="s">
        <v>186</v>
      </c>
      <c r="D55" s="67" t="s">
        <v>256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колледж бизнеса, управления и технологии красоты" location="89!A1" ref="A3"/>
    <hyperlink display="ГАПОУ СО Уральский колледж бизнеса, управления и технологии красоты" location="89!A1" ref="A10"/>
    <hyperlink display="ГАПОУ СО Уральский колледж бизнеса, управления и технологии красоты" location="89!A1" ref="A11"/>
    <hyperlink display="ГАПОУ СО Уральский колледж бизнеса, управления и технологии красоты" location="89!A1" ref="A12"/>
    <hyperlink display="ГАПОУ СО Уральский колледж бизнеса, управления и технологии красоты" location="89!A1" ref="A13"/>
    <hyperlink display="ГАПОУ СО Уральский колледж бизнеса, управления и технологии красоты" location="89!A1" ref="A14"/>
    <hyperlink display="ГАПОУ СО Уральский колледж бизнеса, управления и технологии красоты" location="89!A1" ref="A15"/>
    <hyperlink display="ГАПОУ СО Уральский колледж бизнеса, управления и технологии красоты" location="89!A1" ref="A16"/>
    <hyperlink display="ГАПОУ СО Уральский колледж бизнеса, управления и технологии красоты" location="89!A1" ref="A17"/>
    <hyperlink display="ГАПОУ СО Уральский колледж бизнеса, управления и технологии красоты" location="89!A1" ref="A18"/>
    <hyperlink display="ГАПОУ СО Уральский колледж бизнеса, управления и технологии красоты" location="89!A1" ref="A19"/>
    <hyperlink display="ГАПОУ СО Уральский колледж бизнеса, управления и технологии красоты" location="89!A1" ref="A20"/>
    <hyperlink display="ГАПОУ СО Уральский колледж бизнеса, управления и технологии красоты" location="89!A1" ref="A21"/>
    <hyperlink display="ГАПОУ СО Уральский колледж бизнеса, управления и технологии красоты" location="89!A1" ref="A22"/>
    <hyperlink display="ГАПОУ СО Уральский колледж бизнеса, управления и технологии красоты" location="89!A1" ref="A23"/>
    <hyperlink display="ГАПОУ СО Уральский колледж бизнеса, управления и технологии красоты" location="89!A1" ref="A24"/>
    <hyperlink display="ГАПОУ СО Уральский колледж бизнеса, управления и технологии красоты" location="89!A1" ref="A25"/>
    <hyperlink display="ГАПОУ СО Уральский колледж бизнеса, управления и технологии красоты" location="89!A1" ref="A26"/>
    <hyperlink display="ГАПОУ СО Уральский колледж бизнеса, управления и технологии красоты" location="89!A1" ref="A27"/>
    <hyperlink display="ГАПОУ СО Уральский колледж бизнеса, управления и технологии красоты" location="89!A1" ref="A28"/>
    <hyperlink display="ГАПОУ СО Уральский колледж бизнеса, управления и технологии красоты" location="89!A1" ref="A29"/>
    <hyperlink display="ГАПОУ СО Уральский колледж бизнеса, управления и технологии красоты" location="89!A1" ref="A30"/>
    <hyperlink display="ГАПОУ СО Уральский колледж бизнеса, управления и технологии красоты" location="89!A1" ref="A31"/>
    <hyperlink display="ГАПОУ СО Уральский колледж бизнеса, управления и технологии красоты" location="89!A1" ref="A32"/>
    <hyperlink display="ГАПОУ СО Уральский колледж бизнеса, управления и технологии красоты" location="89!A1" ref="A33"/>
    <hyperlink display="ГАПОУ СО Уральский колледж бизнеса, управления и технологии красоты" location="89!A1" ref="A34"/>
    <hyperlink display="ГАПОУ СО Уральский колледж бизнеса, управления и технологии красоты" location="89!A1" ref="A35"/>
    <hyperlink display="ГАПОУ СО Уральский колледж бизнеса, управления и технологии красоты" location="89!A1" ref="A36"/>
    <hyperlink display="ГАПОУ СО Уральский колледж бизнеса, управления и технологии красоты" location="89!A1" ref="A37"/>
    <hyperlink display="ГАПОУ СО Уральский колледж бизнеса, управления и технологии красоты" location="89!A1" ref="A38"/>
    <hyperlink display="ГАПОУ СО Уральский колледж бизнеса, управления и технологии красоты" location="89!A1" ref="A39"/>
    <hyperlink display="ГАПОУ СО Уральский колледж бизнеса, управления и технологии красоты" location="89!A1" ref="A40"/>
    <hyperlink display="ГАПОУ СО Уральский колледж бизнеса, управления и технологии красоты" location="89!A1" ref="A41"/>
    <hyperlink display="ГАПОУ СО Уральский колледж бизнеса, управления и технологии красоты" location="89!A1" ref="A42"/>
    <hyperlink display="ГАПОУ СО Уральский колледж бизнеса, управления и технологии красоты" location="89!A1" ref="A43"/>
    <hyperlink display="ГАПОУ СО Уральский колледж бизнеса, управления и технологии красоты" location="89!A1" ref="A44"/>
    <hyperlink display="ГАПОУ СО Уральский колледж бизнеса, управления и технологии красоты" location="89!A1" ref="A45"/>
    <hyperlink display="ГАПОУ СО Уральский колледж бизнеса, управления и технологии красоты" location="89!A1" ref="A46"/>
    <hyperlink display="ГАПОУ СО Уральский колледж бизнеса, управления и технологии красоты" location="89!A1" ref="A47"/>
    <hyperlink display="ГАПОУ СО Уральский колледж бизнеса, управления и технологии красоты" location="89!A1" ref="A48"/>
    <hyperlink display="ГАПОУ СО Уральский колледж бизнеса, управления и технологии красоты" location="89!A1" ref="A49"/>
    <hyperlink display="ГАПОУ СО Уральский колледж бизнеса, управления и технологии красоты" location="89!A1" ref="A50"/>
    <hyperlink display="ГАПОУ СО Уральский колледж бизнеса, управления и технологии красоты" location="89!A1" ref="A51"/>
    <hyperlink display="ГАПОУ СО Уральский колледж бизнеса, управления и технологии красоты" location="89!A1" ref="A52"/>
    <hyperlink display="ГАПОУ СО Уральский колледж бизнеса, управления и технологии красоты" location="89!A1" ref="A53"/>
    <hyperlink display="ГАПОУ СО Уральский колледж бизнеса, управления и технологии красоты" location="89!A1" ref="A54"/>
    <hyperlink display="ГАПОУ СО Уральский колледж бизнеса, управления и технологии красоты" location="89!A1" ref="A55"/>
  </hyperlinks>
  <printOptions/>
  <pageMargins bottom="0.75" footer="0.0" header="0.0" left="0.7" right="0.7" top="0.75"/>
  <pageSetup paperSize="9" orientation="portrait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98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98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SUM(G11,G16,G21,G26,G31,G36,G41,G46,G51,G56,G61,G66,G71,G76)</f>
        <v>447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COUNTIF(AI11:AI80,"2")</f>
        <v>16</v>
      </c>
    </row>
    <row r="11" ht="14.25" customHeight="1">
      <c r="A11" s="79" t="s">
        <v>98</v>
      </c>
      <c r="B11" s="48" t="s">
        <v>185</v>
      </c>
      <c r="C11" s="48" t="s">
        <v>186</v>
      </c>
      <c r="D11" s="48" t="s">
        <v>362</v>
      </c>
      <c r="E11" s="49" t="s">
        <v>149</v>
      </c>
      <c r="F11" s="50" t="s">
        <v>188</v>
      </c>
      <c r="G11" s="51">
        <v>69.0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8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80" si="4">IF(AH11="проверка пройдена",1,2)</f>
        <v>2</v>
      </c>
    </row>
    <row r="12" ht="14.25" customHeight="1">
      <c r="A12" s="82" t="s">
        <v>98</v>
      </c>
      <c r="B12" s="59" t="s">
        <v>185</v>
      </c>
      <c r="C12" s="59" t="s">
        <v>186</v>
      </c>
      <c r="D12" s="59" t="s">
        <v>362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98</v>
      </c>
      <c r="B13" s="59" t="s">
        <v>185</v>
      </c>
      <c r="C13" s="59" t="s">
        <v>186</v>
      </c>
      <c r="D13" s="59" t="s">
        <v>362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98</v>
      </c>
      <c r="B14" s="59" t="s">
        <v>185</v>
      </c>
      <c r="C14" s="59" t="s">
        <v>186</v>
      </c>
      <c r="D14" s="59" t="s">
        <v>362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98</v>
      </c>
      <c r="B15" s="67" t="s">
        <v>185</v>
      </c>
      <c r="C15" s="67" t="s">
        <v>186</v>
      </c>
      <c r="D15" s="67" t="s">
        <v>362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98</v>
      </c>
      <c r="B16" s="48" t="s">
        <v>185</v>
      </c>
      <c r="C16" s="48" t="s">
        <v>186</v>
      </c>
      <c r="D16" s="48" t="s">
        <v>233</v>
      </c>
      <c r="E16" s="49" t="s">
        <v>149</v>
      </c>
      <c r="F16" s="50" t="s">
        <v>194</v>
      </c>
      <c r="G16" s="51">
        <v>23.0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98</v>
      </c>
      <c r="B17" s="59" t="s">
        <v>185</v>
      </c>
      <c r="C17" s="59" t="s">
        <v>186</v>
      </c>
      <c r="D17" s="59" t="s">
        <v>233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98</v>
      </c>
      <c r="B18" s="59" t="s">
        <v>185</v>
      </c>
      <c r="C18" s="59" t="s">
        <v>186</v>
      </c>
      <c r="D18" s="59" t="s">
        <v>233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98</v>
      </c>
      <c r="B19" s="59" t="s">
        <v>185</v>
      </c>
      <c r="C19" s="59" t="s">
        <v>186</v>
      </c>
      <c r="D19" s="59" t="s">
        <v>233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98</v>
      </c>
      <c r="B20" s="67" t="s">
        <v>185</v>
      </c>
      <c r="C20" s="67" t="s">
        <v>186</v>
      </c>
      <c r="D20" s="67" t="s">
        <v>233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98</v>
      </c>
      <c r="B21" s="48" t="s">
        <v>185</v>
      </c>
      <c r="C21" s="48" t="s">
        <v>186</v>
      </c>
      <c r="D21" s="48" t="s">
        <v>235</v>
      </c>
      <c r="E21" s="49" t="s">
        <v>149</v>
      </c>
      <c r="F21" s="50" t="s">
        <v>194</v>
      </c>
      <c r="G21" s="51">
        <v>11.0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98</v>
      </c>
      <c r="B22" s="59" t="s">
        <v>185</v>
      </c>
      <c r="C22" s="59" t="s">
        <v>186</v>
      </c>
      <c r="D22" s="59" t="s">
        <v>235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98</v>
      </c>
      <c r="B23" s="59" t="s">
        <v>185</v>
      </c>
      <c r="C23" s="59" t="s">
        <v>186</v>
      </c>
      <c r="D23" s="59" t="s">
        <v>235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98</v>
      </c>
      <c r="B24" s="59" t="s">
        <v>185</v>
      </c>
      <c r="C24" s="59" t="s">
        <v>186</v>
      </c>
      <c r="D24" s="59" t="s">
        <v>235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98</v>
      </c>
      <c r="B25" s="67" t="s">
        <v>185</v>
      </c>
      <c r="C25" s="67" t="s">
        <v>186</v>
      </c>
      <c r="D25" s="67" t="s">
        <v>235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98</v>
      </c>
      <c r="B26" s="48" t="s">
        <v>185</v>
      </c>
      <c r="C26" s="48" t="s">
        <v>186</v>
      </c>
      <c r="D26" s="48" t="s">
        <v>187</v>
      </c>
      <c r="E26" s="49" t="s">
        <v>149</v>
      </c>
      <c r="F26" s="50" t="s">
        <v>194</v>
      </c>
      <c r="G26" s="51">
        <v>69.0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98</v>
      </c>
      <c r="B27" s="59" t="s">
        <v>185</v>
      </c>
      <c r="C27" s="59" t="s">
        <v>186</v>
      </c>
      <c r="D27" s="59" t="s">
        <v>187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98</v>
      </c>
      <c r="B28" s="59" t="s">
        <v>185</v>
      </c>
      <c r="C28" s="59" t="s">
        <v>186</v>
      </c>
      <c r="D28" s="59" t="s">
        <v>187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98</v>
      </c>
      <c r="B29" s="59" t="s">
        <v>185</v>
      </c>
      <c r="C29" s="59" t="s">
        <v>186</v>
      </c>
      <c r="D29" s="59" t="s">
        <v>187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98</v>
      </c>
      <c r="B30" s="67" t="s">
        <v>185</v>
      </c>
      <c r="C30" s="67" t="s">
        <v>186</v>
      </c>
      <c r="D30" s="67" t="s">
        <v>187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98</v>
      </c>
      <c r="B31" s="48" t="s">
        <v>185</v>
      </c>
      <c r="C31" s="48" t="s">
        <v>186</v>
      </c>
      <c r="D31" s="48" t="s">
        <v>282</v>
      </c>
      <c r="E31" s="49" t="s">
        <v>149</v>
      </c>
      <c r="F31" s="50" t="s">
        <v>194</v>
      </c>
      <c r="G31" s="51">
        <v>4.0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98</v>
      </c>
      <c r="B32" s="59" t="s">
        <v>185</v>
      </c>
      <c r="C32" s="59" t="s">
        <v>186</v>
      </c>
      <c r="D32" s="59" t="s">
        <v>282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98</v>
      </c>
      <c r="B33" s="59" t="s">
        <v>185</v>
      </c>
      <c r="C33" s="59" t="s">
        <v>186</v>
      </c>
      <c r="D33" s="59" t="s">
        <v>282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98</v>
      </c>
      <c r="B34" s="59" t="s">
        <v>185</v>
      </c>
      <c r="C34" s="59" t="s">
        <v>186</v>
      </c>
      <c r="D34" s="59" t="s">
        <v>282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98</v>
      </c>
      <c r="B35" s="67" t="s">
        <v>185</v>
      </c>
      <c r="C35" s="67" t="s">
        <v>186</v>
      </c>
      <c r="D35" s="67" t="s">
        <v>282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98</v>
      </c>
      <c r="B36" s="48" t="s">
        <v>185</v>
      </c>
      <c r="C36" s="48" t="s">
        <v>186</v>
      </c>
      <c r="D36" s="48" t="s">
        <v>270</v>
      </c>
      <c r="E36" s="49" t="s">
        <v>149</v>
      </c>
      <c r="F36" s="50" t="s">
        <v>194</v>
      </c>
      <c r="G36" s="51">
        <v>88.0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98</v>
      </c>
      <c r="B37" s="59" t="s">
        <v>185</v>
      </c>
      <c r="C37" s="59" t="s">
        <v>186</v>
      </c>
      <c r="D37" s="59" t="s">
        <v>270</v>
      </c>
      <c r="E37" s="39" t="s">
        <v>150</v>
      </c>
      <c r="F37" s="60" t="s">
        <v>195</v>
      </c>
      <c r="G37" s="61">
        <v>1.0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7" s="57">
        <f t="shared" si="4"/>
        <v>2</v>
      </c>
    </row>
    <row r="38" ht="14.25" customHeight="1">
      <c r="A38" s="82" t="s">
        <v>98</v>
      </c>
      <c r="B38" s="59" t="s">
        <v>185</v>
      </c>
      <c r="C38" s="59" t="s">
        <v>186</v>
      </c>
      <c r="D38" s="59" t="s">
        <v>270</v>
      </c>
      <c r="E38" s="39" t="s">
        <v>151</v>
      </c>
      <c r="F38" s="60" t="s">
        <v>196</v>
      </c>
      <c r="G38" s="61">
        <v>1.0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8" s="57">
        <f t="shared" si="4"/>
        <v>2</v>
      </c>
    </row>
    <row r="39" ht="14.25" customHeight="1">
      <c r="A39" s="82" t="s">
        <v>98</v>
      </c>
      <c r="B39" s="59" t="s">
        <v>185</v>
      </c>
      <c r="C39" s="59" t="s">
        <v>186</v>
      </c>
      <c r="D39" s="59" t="s">
        <v>270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98</v>
      </c>
      <c r="B40" s="67" t="s">
        <v>185</v>
      </c>
      <c r="C40" s="67" t="s">
        <v>186</v>
      </c>
      <c r="D40" s="67" t="s">
        <v>270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98</v>
      </c>
      <c r="B41" s="48" t="s">
        <v>185</v>
      </c>
      <c r="C41" s="48" t="s">
        <v>186</v>
      </c>
      <c r="D41" s="48" t="s">
        <v>389</v>
      </c>
      <c r="E41" s="49" t="s">
        <v>149</v>
      </c>
      <c r="F41" s="50" t="s">
        <v>194</v>
      </c>
      <c r="G41" s="51">
        <v>22.0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98</v>
      </c>
      <c r="B42" s="59" t="s">
        <v>185</v>
      </c>
      <c r="C42" s="59" t="s">
        <v>186</v>
      </c>
      <c r="D42" s="59" t="s">
        <v>389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98</v>
      </c>
      <c r="B43" s="59" t="s">
        <v>185</v>
      </c>
      <c r="C43" s="59" t="s">
        <v>186</v>
      </c>
      <c r="D43" s="59" t="s">
        <v>389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98</v>
      </c>
      <c r="B44" s="59" t="s">
        <v>185</v>
      </c>
      <c r="C44" s="59" t="s">
        <v>186</v>
      </c>
      <c r="D44" s="59" t="s">
        <v>389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98</v>
      </c>
      <c r="B45" s="67" t="s">
        <v>185</v>
      </c>
      <c r="C45" s="67" t="s">
        <v>186</v>
      </c>
      <c r="D45" s="67" t="s">
        <v>389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98</v>
      </c>
      <c r="B46" s="48" t="s">
        <v>185</v>
      </c>
      <c r="C46" s="48" t="s">
        <v>186</v>
      </c>
      <c r="D46" s="48" t="s">
        <v>266</v>
      </c>
      <c r="E46" s="49" t="s">
        <v>149</v>
      </c>
      <c r="F46" s="50" t="s">
        <v>194</v>
      </c>
      <c r="G46" s="51">
        <v>17.0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98</v>
      </c>
      <c r="B47" s="59" t="s">
        <v>185</v>
      </c>
      <c r="C47" s="59" t="s">
        <v>186</v>
      </c>
      <c r="D47" s="59" t="s">
        <v>266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98</v>
      </c>
      <c r="B48" s="59" t="s">
        <v>185</v>
      </c>
      <c r="C48" s="59" t="s">
        <v>186</v>
      </c>
      <c r="D48" s="59" t="s">
        <v>266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98</v>
      </c>
      <c r="B49" s="59" t="s">
        <v>185</v>
      </c>
      <c r="C49" s="59" t="s">
        <v>186</v>
      </c>
      <c r="D49" s="59" t="s">
        <v>266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98</v>
      </c>
      <c r="B50" s="67" t="s">
        <v>185</v>
      </c>
      <c r="C50" s="67" t="s">
        <v>186</v>
      </c>
      <c r="D50" s="67" t="s">
        <v>266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98</v>
      </c>
      <c r="B51" s="48" t="s">
        <v>185</v>
      </c>
      <c r="C51" s="48" t="s">
        <v>186</v>
      </c>
      <c r="D51" s="48" t="s">
        <v>311</v>
      </c>
      <c r="E51" s="49" t="s">
        <v>149</v>
      </c>
      <c r="F51" s="50" t="s">
        <v>194</v>
      </c>
      <c r="G51" s="51">
        <v>15.0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98</v>
      </c>
      <c r="B52" s="59" t="s">
        <v>185</v>
      </c>
      <c r="C52" s="59" t="s">
        <v>186</v>
      </c>
      <c r="D52" s="59" t="s">
        <v>311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98</v>
      </c>
      <c r="B53" s="59" t="s">
        <v>185</v>
      </c>
      <c r="C53" s="59" t="s">
        <v>186</v>
      </c>
      <c r="D53" s="59" t="s">
        <v>311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98</v>
      </c>
      <c r="B54" s="59" t="s">
        <v>185</v>
      </c>
      <c r="C54" s="59" t="s">
        <v>186</v>
      </c>
      <c r="D54" s="59" t="s">
        <v>311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98</v>
      </c>
      <c r="B55" s="67" t="s">
        <v>185</v>
      </c>
      <c r="C55" s="67" t="s">
        <v>186</v>
      </c>
      <c r="D55" s="67" t="s">
        <v>311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98</v>
      </c>
      <c r="B56" s="48" t="s">
        <v>185</v>
      </c>
      <c r="C56" s="48" t="s">
        <v>186</v>
      </c>
      <c r="D56" s="48" t="s">
        <v>224</v>
      </c>
      <c r="E56" s="49" t="s">
        <v>149</v>
      </c>
      <c r="F56" s="50" t="s">
        <v>194</v>
      </c>
      <c r="G56" s="51">
        <v>28.0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98</v>
      </c>
      <c r="B57" s="59" t="s">
        <v>185</v>
      </c>
      <c r="C57" s="59" t="s">
        <v>186</v>
      </c>
      <c r="D57" s="59" t="s">
        <v>224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98</v>
      </c>
      <c r="B58" s="59" t="s">
        <v>185</v>
      </c>
      <c r="C58" s="59" t="s">
        <v>186</v>
      </c>
      <c r="D58" s="59" t="s">
        <v>224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98</v>
      </c>
      <c r="B59" s="59" t="s">
        <v>185</v>
      </c>
      <c r="C59" s="59" t="s">
        <v>186</v>
      </c>
      <c r="D59" s="59" t="s">
        <v>224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98</v>
      </c>
      <c r="B60" s="67" t="s">
        <v>185</v>
      </c>
      <c r="C60" s="67" t="s">
        <v>186</v>
      </c>
      <c r="D60" s="67" t="s">
        <v>224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98</v>
      </c>
      <c r="B61" s="48" t="s">
        <v>185</v>
      </c>
      <c r="C61" s="48" t="s">
        <v>186</v>
      </c>
      <c r="D61" s="48" t="s">
        <v>390</v>
      </c>
      <c r="E61" s="49" t="s">
        <v>149</v>
      </c>
      <c r="F61" s="50" t="s">
        <v>194</v>
      </c>
      <c r="G61" s="51">
        <v>18.0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98</v>
      </c>
      <c r="B62" s="59" t="s">
        <v>185</v>
      </c>
      <c r="C62" s="59" t="s">
        <v>186</v>
      </c>
      <c r="D62" s="59" t="s">
        <v>390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98</v>
      </c>
      <c r="B63" s="59" t="s">
        <v>185</v>
      </c>
      <c r="C63" s="59" t="s">
        <v>186</v>
      </c>
      <c r="D63" s="59" t="s">
        <v>390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98</v>
      </c>
      <c r="B64" s="59" t="s">
        <v>185</v>
      </c>
      <c r="C64" s="59" t="s">
        <v>186</v>
      </c>
      <c r="D64" s="59" t="s">
        <v>390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98</v>
      </c>
      <c r="B65" s="67" t="s">
        <v>185</v>
      </c>
      <c r="C65" s="67" t="s">
        <v>186</v>
      </c>
      <c r="D65" s="67" t="s">
        <v>390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98</v>
      </c>
      <c r="B66" s="48" t="s">
        <v>185</v>
      </c>
      <c r="C66" s="48" t="s">
        <v>186</v>
      </c>
      <c r="D66" s="48" t="s">
        <v>391</v>
      </c>
      <c r="E66" s="49" t="s">
        <v>149</v>
      </c>
      <c r="F66" s="50" t="s">
        <v>194</v>
      </c>
      <c r="G66" s="51">
        <v>14.0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98</v>
      </c>
      <c r="B67" s="59" t="s">
        <v>185</v>
      </c>
      <c r="C67" s="59" t="s">
        <v>186</v>
      </c>
      <c r="D67" s="59" t="s">
        <v>391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98</v>
      </c>
      <c r="B68" s="59" t="s">
        <v>185</v>
      </c>
      <c r="C68" s="59" t="s">
        <v>186</v>
      </c>
      <c r="D68" s="59" t="s">
        <v>391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98</v>
      </c>
      <c r="B69" s="59" t="s">
        <v>185</v>
      </c>
      <c r="C69" s="59" t="s">
        <v>186</v>
      </c>
      <c r="D69" s="59" t="s">
        <v>391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98</v>
      </c>
      <c r="B70" s="67" t="s">
        <v>185</v>
      </c>
      <c r="C70" s="67" t="s">
        <v>186</v>
      </c>
      <c r="D70" s="67" t="s">
        <v>391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98</v>
      </c>
      <c r="B71" s="48" t="s">
        <v>185</v>
      </c>
      <c r="C71" s="48" t="s">
        <v>186</v>
      </c>
      <c r="D71" s="48" t="s">
        <v>392</v>
      </c>
      <c r="E71" s="49" t="s">
        <v>149</v>
      </c>
      <c r="F71" s="50" t="s">
        <v>194</v>
      </c>
      <c r="G71" s="51">
        <v>34.0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98</v>
      </c>
      <c r="B72" s="59" t="s">
        <v>185</v>
      </c>
      <c r="C72" s="59" t="s">
        <v>186</v>
      </c>
      <c r="D72" s="59" t="s">
        <v>392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98</v>
      </c>
      <c r="B73" s="59" t="s">
        <v>185</v>
      </c>
      <c r="C73" s="59" t="s">
        <v>186</v>
      </c>
      <c r="D73" s="59" t="s">
        <v>392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98</v>
      </c>
      <c r="B74" s="59" t="s">
        <v>185</v>
      </c>
      <c r="C74" s="59" t="s">
        <v>186</v>
      </c>
      <c r="D74" s="59" t="s">
        <v>392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98</v>
      </c>
      <c r="B75" s="67" t="s">
        <v>185</v>
      </c>
      <c r="C75" s="67" t="s">
        <v>186</v>
      </c>
      <c r="D75" s="67" t="s">
        <v>392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98</v>
      </c>
      <c r="B76" s="48" t="s">
        <v>185</v>
      </c>
      <c r="C76" s="48" t="s">
        <v>186</v>
      </c>
      <c r="D76" s="48" t="s">
        <v>256</v>
      </c>
      <c r="E76" s="49" t="s">
        <v>149</v>
      </c>
      <c r="F76" s="50" t="s">
        <v>194</v>
      </c>
      <c r="G76" s="51">
        <v>35.0</v>
      </c>
      <c r="H76" s="53"/>
      <c r="I76" s="53"/>
      <c r="J76" s="53"/>
      <c r="K76" s="53"/>
      <c r="L76" s="53"/>
      <c r="M76" s="53"/>
      <c r="N76" s="53"/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6" s="57">
        <f t="shared" si="4"/>
        <v>2</v>
      </c>
    </row>
    <row r="77" ht="14.25" customHeight="1">
      <c r="A77" s="82" t="s">
        <v>98</v>
      </c>
      <c r="B77" s="59" t="s">
        <v>185</v>
      </c>
      <c r="C77" s="59" t="s">
        <v>186</v>
      </c>
      <c r="D77" s="59" t="s">
        <v>256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98</v>
      </c>
      <c r="B78" s="59" t="s">
        <v>185</v>
      </c>
      <c r="C78" s="59" t="s">
        <v>186</v>
      </c>
      <c r="D78" s="59" t="s">
        <v>256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98</v>
      </c>
      <c r="B79" s="59" t="s">
        <v>185</v>
      </c>
      <c r="C79" s="59" t="s">
        <v>186</v>
      </c>
      <c r="D79" s="59" t="s">
        <v>256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98</v>
      </c>
      <c r="B80" s="67" t="s">
        <v>185</v>
      </c>
      <c r="C80" s="67" t="s">
        <v>186</v>
      </c>
      <c r="D80" s="67" t="s">
        <v>256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колледж строительства, архитектуры и предпринимательства" location="90!A1" ref="A3"/>
    <hyperlink display="ГАПОУ СО Уральский колледж строительства, архитектуры и предпринимательства" location="90!A1" ref="A10"/>
    <hyperlink display="ГАПОУ СО Уральский колледж строительства, архитектуры и предпринимательства" location="90!A1" ref="A11"/>
    <hyperlink display="ГАПОУ СО Уральский колледж строительства, архитектуры и предпринимательства" location="90!A1" ref="A12"/>
    <hyperlink display="ГАПОУ СО Уральский колледж строительства, архитектуры и предпринимательства" location="90!A1" ref="A13"/>
    <hyperlink display="ГАПОУ СО Уральский колледж строительства, архитектуры и предпринимательства" location="90!A1" ref="A14"/>
    <hyperlink display="ГАПОУ СО Уральский колледж строительства, архитектуры и предпринимательства" location="90!A1" ref="A15"/>
    <hyperlink display="ГАПОУ СО Уральский колледж строительства, архитектуры и предпринимательства" location="90!A1" ref="A16"/>
    <hyperlink display="ГАПОУ СО Уральский колледж строительства, архитектуры и предпринимательства" location="90!A1" ref="A17"/>
    <hyperlink display="ГАПОУ СО Уральский колледж строительства, архитектуры и предпринимательства" location="90!A1" ref="A18"/>
    <hyperlink display="ГАПОУ СО Уральский колледж строительства, архитектуры и предпринимательства" location="90!A1" ref="A19"/>
    <hyperlink display="ГАПОУ СО Уральский колледж строительства, архитектуры и предпринимательства" location="90!A1" ref="A20"/>
    <hyperlink display="ГАПОУ СО Уральский колледж строительства, архитектуры и предпринимательства" location="90!A1" ref="A21"/>
    <hyperlink display="ГАПОУ СО Уральский колледж строительства, архитектуры и предпринимательства" location="90!A1" ref="A22"/>
    <hyperlink display="ГАПОУ СО Уральский колледж строительства, архитектуры и предпринимательства" location="90!A1" ref="A23"/>
    <hyperlink display="ГАПОУ СО Уральский колледж строительства, архитектуры и предпринимательства" location="90!A1" ref="A24"/>
    <hyperlink display="ГАПОУ СО Уральский колледж строительства, архитектуры и предпринимательства" location="90!A1" ref="A25"/>
    <hyperlink display="ГАПОУ СО Уральский колледж строительства, архитектуры и предпринимательства" location="90!A1" ref="A26"/>
    <hyperlink display="ГАПОУ СО Уральский колледж строительства, архитектуры и предпринимательства" location="90!A1" ref="A27"/>
    <hyperlink display="ГАПОУ СО Уральский колледж строительства, архитектуры и предпринимательства" location="90!A1" ref="A28"/>
    <hyperlink display="ГАПОУ СО Уральский колледж строительства, архитектуры и предпринимательства" location="90!A1" ref="A29"/>
    <hyperlink display="ГАПОУ СО Уральский колледж строительства, архитектуры и предпринимательства" location="90!A1" ref="A30"/>
    <hyperlink display="ГАПОУ СО Уральский колледж строительства, архитектуры и предпринимательства" location="90!A1" ref="A31"/>
    <hyperlink display="ГАПОУ СО Уральский колледж строительства, архитектуры и предпринимательства" location="90!A1" ref="A32"/>
    <hyperlink display="ГАПОУ СО Уральский колледж строительства, архитектуры и предпринимательства" location="90!A1" ref="A33"/>
    <hyperlink display="ГАПОУ СО Уральский колледж строительства, архитектуры и предпринимательства" location="90!A1" ref="A34"/>
    <hyperlink display="ГАПОУ СО Уральский колледж строительства, архитектуры и предпринимательства" location="90!A1" ref="A35"/>
    <hyperlink display="ГАПОУ СО Уральский колледж строительства, архитектуры и предпринимательства" location="90!A1" ref="A36"/>
    <hyperlink display="ГАПОУ СО Уральский колледж строительства, архитектуры и предпринимательства" location="90!A1" ref="A37"/>
    <hyperlink display="ГАПОУ СО Уральский колледж строительства, архитектуры и предпринимательства" location="90!A1" ref="A38"/>
    <hyperlink display="ГАПОУ СО Уральский колледж строительства, архитектуры и предпринимательства" location="90!A1" ref="A39"/>
    <hyperlink display="ГАПОУ СО Уральский колледж строительства, архитектуры и предпринимательства" location="90!A1" ref="A40"/>
    <hyperlink display="ГАПОУ СО Уральский колледж строительства, архитектуры и предпринимательства" location="90!A1" ref="A41"/>
    <hyperlink display="ГАПОУ СО Уральский колледж строительства, архитектуры и предпринимательства" location="90!A1" ref="A42"/>
    <hyperlink display="ГАПОУ СО Уральский колледж строительства, архитектуры и предпринимательства" location="90!A1" ref="A43"/>
    <hyperlink display="ГАПОУ СО Уральский колледж строительства, архитектуры и предпринимательства" location="90!A1" ref="A44"/>
    <hyperlink display="ГАПОУ СО Уральский колледж строительства, архитектуры и предпринимательства" location="90!A1" ref="A45"/>
    <hyperlink display="ГАПОУ СО Уральский колледж строительства, архитектуры и предпринимательства" location="90!A1" ref="A46"/>
    <hyperlink display="ГАПОУ СО Уральский колледж строительства, архитектуры и предпринимательства" location="90!A1" ref="A47"/>
    <hyperlink display="ГАПОУ СО Уральский колледж строительства, архитектуры и предпринимательства" location="90!A1" ref="A48"/>
    <hyperlink display="ГАПОУ СО Уральский колледж строительства, архитектуры и предпринимательства" location="90!A1" ref="A49"/>
    <hyperlink display="ГАПОУ СО Уральский колледж строительства, архитектуры и предпринимательства" location="90!A1" ref="A50"/>
    <hyperlink display="ГАПОУ СО Уральский колледж строительства, архитектуры и предпринимательства" location="90!A1" ref="A51"/>
    <hyperlink display="ГАПОУ СО Уральский колледж строительства, архитектуры и предпринимательства" location="90!A1" ref="A52"/>
    <hyperlink display="ГАПОУ СО Уральский колледж строительства, архитектуры и предпринимательства" location="90!A1" ref="A53"/>
    <hyperlink display="ГАПОУ СО Уральский колледж строительства, архитектуры и предпринимательства" location="90!A1" ref="A54"/>
    <hyperlink display="ГАПОУ СО Уральский колледж строительства, архитектуры и предпринимательства" location="90!A1" ref="A55"/>
    <hyperlink display="ГАПОУ СО Уральский колледж строительства, архитектуры и предпринимательства" location="90!A1" ref="A56"/>
    <hyperlink display="ГАПОУ СО Уральский колледж строительства, архитектуры и предпринимательства" location="90!A1" ref="A57"/>
    <hyperlink display="ГАПОУ СО Уральский колледж строительства, архитектуры и предпринимательства" location="90!A1" ref="A58"/>
    <hyperlink display="ГАПОУ СО Уральский колледж строительства, архитектуры и предпринимательства" location="90!A1" ref="A59"/>
    <hyperlink display="ГАПОУ СО Уральский колледж строительства, архитектуры и предпринимательства" location="90!A1" ref="A60"/>
    <hyperlink display="ГАПОУ СО Уральский колледж строительства, архитектуры и предпринимательства" location="90!A1" ref="A61"/>
    <hyperlink display="ГАПОУ СО Уральский колледж строительства, архитектуры и предпринимательства" location="90!A1" ref="A62"/>
    <hyperlink display="ГАПОУ СО Уральский колледж строительства, архитектуры и предпринимательства" location="90!A1" ref="A63"/>
    <hyperlink display="ГАПОУ СО Уральский колледж строительства, архитектуры и предпринимательства" location="90!A1" ref="A64"/>
    <hyperlink display="ГАПОУ СО Уральский колледж строительства, архитектуры и предпринимательства" location="90!A1" ref="A65"/>
    <hyperlink display="ГАПОУ СО Уральский колледж строительства, архитектуры и предпринимательства" location="90!A1" ref="A66"/>
    <hyperlink display="ГАПОУ СО Уральский колледж строительства, архитектуры и предпринимательства" location="90!A1" ref="A67"/>
    <hyperlink display="ГАПОУ СО Уральский колледж строительства, архитектуры и предпринимательства" location="90!A1" ref="A68"/>
    <hyperlink display="ГАПОУ СО Уральский колледж строительства, архитектуры и предпринимательства" location="90!A1" ref="A69"/>
    <hyperlink display="ГАПОУ СО Уральский колледж строительства, архитектуры и предпринимательства" location="90!A1" ref="A70"/>
    <hyperlink display="ГАПОУ СО Уральский колледж строительства, архитектуры и предпринимательства" location="90!A1" ref="A71"/>
    <hyperlink display="ГАПОУ СО Уральский колледж строительства, архитектуры и предпринимательства" location="90!A1" ref="A72"/>
    <hyperlink display="ГАПОУ СО Уральский колледж строительства, архитектуры и предпринимательства" location="90!A1" ref="A73"/>
    <hyperlink display="ГАПОУ СО Уральский колледж строительства, архитектуры и предпринимательства" location="90!A1" ref="A74"/>
    <hyperlink display="ГАПОУ СО Уральский колледж строительства, архитектуры и предпринимательства" location="90!A1" ref="A75"/>
    <hyperlink display="ГАПОУ СО Уральский колледж строительства, архитектуры и предпринимательства" location="90!A1" ref="A76"/>
    <hyperlink display="ГАПОУ СО Уральский колледж строительства, архитектуры и предпринимательства" location="90!A1" ref="A77"/>
    <hyperlink display="ГАПОУ СО Уральский колледж строительства, архитектуры и предпринимательства" location="90!A1" ref="A78"/>
    <hyperlink display="ГАПОУ СО Уральский колледж строительства, архитектуры и предпринимательства" location="90!A1" ref="A79"/>
    <hyperlink display="ГАПОУ СО Уральский колледж строительства, архитектуры и предпринимательства" location="90!A1" ref="A80"/>
  </hyperlinks>
  <printOptions/>
  <pageMargins bottom="0.75" footer="0.0" header="0.0" left="0.7" right="0.7" top="0.75"/>
  <pageSetup fitToHeight="0" paperSize="9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100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100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SUM(G11,G16,G21,G26,G31,G36,G41,G46,G51,G56,G61,G66,G71,G76,G81,G86,G91,G96,G101,G106,G111)</f>
        <v>532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COUNTIF(AI11:AI115,"2")</f>
        <v>23</v>
      </c>
    </row>
    <row r="11" ht="14.25" customHeight="1">
      <c r="A11" s="79" t="s">
        <v>100</v>
      </c>
      <c r="B11" s="48" t="s">
        <v>185</v>
      </c>
      <c r="C11" s="48" t="s">
        <v>186</v>
      </c>
      <c r="D11" s="48" t="s">
        <v>257</v>
      </c>
      <c r="E11" s="49" t="s">
        <v>149</v>
      </c>
      <c r="F11" s="50" t="s">
        <v>188</v>
      </c>
      <c r="G11" s="51">
        <v>12.0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11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115" si="4">IF(AH11="проверка пройдена",1,2)</f>
        <v>2</v>
      </c>
    </row>
    <row r="12" ht="14.25" customHeight="1">
      <c r="A12" s="82" t="s">
        <v>100</v>
      </c>
      <c r="B12" s="59" t="s">
        <v>185</v>
      </c>
      <c r="C12" s="59" t="s">
        <v>186</v>
      </c>
      <c r="D12" s="59" t="s">
        <v>257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100</v>
      </c>
      <c r="B13" s="59" t="s">
        <v>185</v>
      </c>
      <c r="C13" s="59" t="s">
        <v>186</v>
      </c>
      <c r="D13" s="59" t="s">
        <v>257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100</v>
      </c>
      <c r="B14" s="59" t="s">
        <v>185</v>
      </c>
      <c r="C14" s="59" t="s">
        <v>186</v>
      </c>
      <c r="D14" s="59" t="s">
        <v>257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100</v>
      </c>
      <c r="B15" s="67" t="s">
        <v>185</v>
      </c>
      <c r="C15" s="67" t="s">
        <v>186</v>
      </c>
      <c r="D15" s="67" t="s">
        <v>257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100</v>
      </c>
      <c r="B16" s="48" t="s">
        <v>185</v>
      </c>
      <c r="C16" s="48" t="s">
        <v>186</v>
      </c>
      <c r="D16" s="48" t="s">
        <v>198</v>
      </c>
      <c r="E16" s="49" t="s">
        <v>149</v>
      </c>
      <c r="F16" s="50" t="s">
        <v>194</v>
      </c>
      <c r="G16" s="51">
        <v>15.0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100</v>
      </c>
      <c r="B17" s="59" t="s">
        <v>185</v>
      </c>
      <c r="C17" s="59" t="s">
        <v>186</v>
      </c>
      <c r="D17" s="59" t="s">
        <v>198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100</v>
      </c>
      <c r="B18" s="59" t="s">
        <v>185</v>
      </c>
      <c r="C18" s="59" t="s">
        <v>186</v>
      </c>
      <c r="D18" s="59" t="s">
        <v>198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100</v>
      </c>
      <c r="B19" s="59" t="s">
        <v>185</v>
      </c>
      <c r="C19" s="59" t="s">
        <v>186</v>
      </c>
      <c r="D19" s="59" t="s">
        <v>198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100</v>
      </c>
      <c r="B20" s="67" t="s">
        <v>185</v>
      </c>
      <c r="C20" s="67" t="s">
        <v>186</v>
      </c>
      <c r="D20" s="67" t="s">
        <v>198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100</v>
      </c>
      <c r="B21" s="48" t="s">
        <v>185</v>
      </c>
      <c r="C21" s="48" t="s">
        <v>186</v>
      </c>
      <c r="D21" s="48" t="s">
        <v>282</v>
      </c>
      <c r="E21" s="49" t="s">
        <v>149</v>
      </c>
      <c r="F21" s="50" t="s">
        <v>194</v>
      </c>
      <c r="G21" s="51">
        <v>10.0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100</v>
      </c>
      <c r="B22" s="59" t="s">
        <v>185</v>
      </c>
      <c r="C22" s="59" t="s">
        <v>186</v>
      </c>
      <c r="D22" s="59" t="s">
        <v>282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100</v>
      </c>
      <c r="B23" s="59" t="s">
        <v>185</v>
      </c>
      <c r="C23" s="59" t="s">
        <v>186</v>
      </c>
      <c r="D23" s="59" t="s">
        <v>282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100</v>
      </c>
      <c r="B24" s="59" t="s">
        <v>185</v>
      </c>
      <c r="C24" s="59" t="s">
        <v>186</v>
      </c>
      <c r="D24" s="59" t="s">
        <v>282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100</v>
      </c>
      <c r="B25" s="67" t="s">
        <v>185</v>
      </c>
      <c r="C25" s="67" t="s">
        <v>186</v>
      </c>
      <c r="D25" s="67" t="s">
        <v>282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100</v>
      </c>
      <c r="B26" s="48" t="s">
        <v>185</v>
      </c>
      <c r="C26" s="48" t="s">
        <v>186</v>
      </c>
      <c r="D26" s="48" t="s">
        <v>326</v>
      </c>
      <c r="E26" s="49" t="s">
        <v>149</v>
      </c>
      <c r="F26" s="50" t="s">
        <v>194</v>
      </c>
      <c r="G26" s="51">
        <v>25.0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100</v>
      </c>
      <c r="B27" s="59" t="s">
        <v>185</v>
      </c>
      <c r="C27" s="59" t="s">
        <v>186</v>
      </c>
      <c r="D27" s="59" t="s">
        <v>326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100</v>
      </c>
      <c r="B28" s="59" t="s">
        <v>185</v>
      </c>
      <c r="C28" s="59" t="s">
        <v>186</v>
      </c>
      <c r="D28" s="59" t="s">
        <v>326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100</v>
      </c>
      <c r="B29" s="59" t="s">
        <v>185</v>
      </c>
      <c r="C29" s="59" t="s">
        <v>186</v>
      </c>
      <c r="D29" s="59" t="s">
        <v>326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100</v>
      </c>
      <c r="B30" s="67" t="s">
        <v>185</v>
      </c>
      <c r="C30" s="67" t="s">
        <v>186</v>
      </c>
      <c r="D30" s="67" t="s">
        <v>326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100</v>
      </c>
      <c r="B31" s="48" t="s">
        <v>185</v>
      </c>
      <c r="C31" s="48" t="s">
        <v>186</v>
      </c>
      <c r="D31" s="48" t="s">
        <v>199</v>
      </c>
      <c r="E31" s="49" t="s">
        <v>149</v>
      </c>
      <c r="F31" s="50" t="s">
        <v>194</v>
      </c>
      <c r="G31" s="51">
        <v>27.0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100</v>
      </c>
      <c r="B32" s="59" t="s">
        <v>185</v>
      </c>
      <c r="C32" s="59" t="s">
        <v>186</v>
      </c>
      <c r="D32" s="59" t="s">
        <v>199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100</v>
      </c>
      <c r="B33" s="59" t="s">
        <v>185</v>
      </c>
      <c r="C33" s="59" t="s">
        <v>186</v>
      </c>
      <c r="D33" s="59" t="s">
        <v>199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100</v>
      </c>
      <c r="B34" s="59" t="s">
        <v>185</v>
      </c>
      <c r="C34" s="59" t="s">
        <v>186</v>
      </c>
      <c r="D34" s="59" t="s">
        <v>199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100</v>
      </c>
      <c r="B35" s="67" t="s">
        <v>185</v>
      </c>
      <c r="C35" s="67" t="s">
        <v>186</v>
      </c>
      <c r="D35" s="67" t="s">
        <v>199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100</v>
      </c>
      <c r="B36" s="48" t="s">
        <v>185</v>
      </c>
      <c r="C36" s="48" t="s">
        <v>186</v>
      </c>
      <c r="D36" s="48" t="s">
        <v>218</v>
      </c>
      <c r="E36" s="49" t="s">
        <v>149</v>
      </c>
      <c r="F36" s="50" t="s">
        <v>194</v>
      </c>
      <c r="G36" s="51">
        <v>14.0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100</v>
      </c>
      <c r="B37" s="59" t="s">
        <v>185</v>
      </c>
      <c r="C37" s="59" t="s">
        <v>186</v>
      </c>
      <c r="D37" s="59" t="s">
        <v>218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100</v>
      </c>
      <c r="B38" s="59" t="s">
        <v>185</v>
      </c>
      <c r="C38" s="59" t="s">
        <v>186</v>
      </c>
      <c r="D38" s="59" t="s">
        <v>218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100</v>
      </c>
      <c r="B39" s="59" t="s">
        <v>185</v>
      </c>
      <c r="C39" s="59" t="s">
        <v>186</v>
      </c>
      <c r="D39" s="59" t="s">
        <v>218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100</v>
      </c>
      <c r="B40" s="67" t="s">
        <v>185</v>
      </c>
      <c r="C40" s="67" t="s">
        <v>186</v>
      </c>
      <c r="D40" s="67" t="s">
        <v>218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100</v>
      </c>
      <c r="B41" s="48" t="s">
        <v>185</v>
      </c>
      <c r="C41" s="48" t="s">
        <v>186</v>
      </c>
      <c r="D41" s="48" t="s">
        <v>242</v>
      </c>
      <c r="E41" s="49" t="s">
        <v>149</v>
      </c>
      <c r="F41" s="50" t="s">
        <v>194</v>
      </c>
      <c r="G41" s="51">
        <v>19.0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100</v>
      </c>
      <c r="B42" s="59" t="s">
        <v>185</v>
      </c>
      <c r="C42" s="59" t="s">
        <v>186</v>
      </c>
      <c r="D42" s="59" t="s">
        <v>242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100</v>
      </c>
      <c r="B43" s="59" t="s">
        <v>185</v>
      </c>
      <c r="C43" s="59" t="s">
        <v>186</v>
      </c>
      <c r="D43" s="59" t="s">
        <v>242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100</v>
      </c>
      <c r="B44" s="59" t="s">
        <v>185</v>
      </c>
      <c r="C44" s="59" t="s">
        <v>186</v>
      </c>
      <c r="D44" s="59" t="s">
        <v>242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100</v>
      </c>
      <c r="B45" s="67" t="s">
        <v>185</v>
      </c>
      <c r="C45" s="67" t="s">
        <v>186</v>
      </c>
      <c r="D45" s="67" t="s">
        <v>242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100</v>
      </c>
      <c r="B46" s="48" t="s">
        <v>185</v>
      </c>
      <c r="C46" s="48" t="s">
        <v>186</v>
      </c>
      <c r="D46" s="48" t="s">
        <v>393</v>
      </c>
      <c r="E46" s="49" t="s">
        <v>149</v>
      </c>
      <c r="F46" s="50" t="s">
        <v>194</v>
      </c>
      <c r="G46" s="51">
        <v>23.0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100</v>
      </c>
      <c r="B47" s="59" t="s">
        <v>185</v>
      </c>
      <c r="C47" s="59" t="s">
        <v>186</v>
      </c>
      <c r="D47" s="59" t="s">
        <v>393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100</v>
      </c>
      <c r="B48" s="59" t="s">
        <v>185</v>
      </c>
      <c r="C48" s="59" t="s">
        <v>186</v>
      </c>
      <c r="D48" s="59" t="s">
        <v>393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100</v>
      </c>
      <c r="B49" s="59" t="s">
        <v>185</v>
      </c>
      <c r="C49" s="59" t="s">
        <v>186</v>
      </c>
      <c r="D49" s="59" t="s">
        <v>393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100</v>
      </c>
      <c r="B50" s="67" t="s">
        <v>185</v>
      </c>
      <c r="C50" s="67" t="s">
        <v>186</v>
      </c>
      <c r="D50" s="67" t="s">
        <v>393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100</v>
      </c>
      <c r="B51" s="48" t="s">
        <v>185</v>
      </c>
      <c r="C51" s="48" t="s">
        <v>186</v>
      </c>
      <c r="D51" s="48" t="s">
        <v>394</v>
      </c>
      <c r="E51" s="49" t="s">
        <v>149</v>
      </c>
      <c r="F51" s="50" t="s">
        <v>194</v>
      </c>
      <c r="G51" s="51">
        <v>17.0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100</v>
      </c>
      <c r="B52" s="59" t="s">
        <v>185</v>
      </c>
      <c r="C52" s="59" t="s">
        <v>186</v>
      </c>
      <c r="D52" s="59" t="s">
        <v>394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100</v>
      </c>
      <c r="B53" s="59" t="s">
        <v>185</v>
      </c>
      <c r="C53" s="59" t="s">
        <v>186</v>
      </c>
      <c r="D53" s="59" t="s">
        <v>394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100</v>
      </c>
      <c r="B54" s="59" t="s">
        <v>185</v>
      </c>
      <c r="C54" s="59" t="s">
        <v>186</v>
      </c>
      <c r="D54" s="59" t="s">
        <v>394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100</v>
      </c>
      <c r="B55" s="67" t="s">
        <v>185</v>
      </c>
      <c r="C55" s="67" t="s">
        <v>186</v>
      </c>
      <c r="D55" s="67" t="s">
        <v>394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100</v>
      </c>
      <c r="B56" s="48" t="s">
        <v>185</v>
      </c>
      <c r="C56" s="48" t="s">
        <v>186</v>
      </c>
      <c r="D56" s="48" t="s">
        <v>200</v>
      </c>
      <c r="E56" s="49" t="s">
        <v>149</v>
      </c>
      <c r="F56" s="50" t="s">
        <v>194</v>
      </c>
      <c r="G56" s="51">
        <v>8.0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100</v>
      </c>
      <c r="B57" s="59" t="s">
        <v>185</v>
      </c>
      <c r="C57" s="59" t="s">
        <v>186</v>
      </c>
      <c r="D57" s="59" t="s">
        <v>200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100</v>
      </c>
      <c r="B58" s="59" t="s">
        <v>185</v>
      </c>
      <c r="C58" s="59" t="s">
        <v>186</v>
      </c>
      <c r="D58" s="59" t="s">
        <v>200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100</v>
      </c>
      <c r="B59" s="59" t="s">
        <v>185</v>
      </c>
      <c r="C59" s="59" t="s">
        <v>186</v>
      </c>
      <c r="D59" s="59" t="s">
        <v>200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100</v>
      </c>
      <c r="B60" s="67" t="s">
        <v>185</v>
      </c>
      <c r="C60" s="67" t="s">
        <v>186</v>
      </c>
      <c r="D60" s="67" t="s">
        <v>200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100</v>
      </c>
      <c r="B61" s="48" t="s">
        <v>185</v>
      </c>
      <c r="C61" s="48" t="s">
        <v>186</v>
      </c>
      <c r="D61" s="48" t="s">
        <v>243</v>
      </c>
      <c r="E61" s="49" t="s">
        <v>149</v>
      </c>
      <c r="F61" s="50" t="s">
        <v>194</v>
      </c>
      <c r="G61" s="51">
        <v>44.0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100</v>
      </c>
      <c r="B62" s="59" t="s">
        <v>185</v>
      </c>
      <c r="C62" s="59" t="s">
        <v>186</v>
      </c>
      <c r="D62" s="59" t="s">
        <v>243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100</v>
      </c>
      <c r="B63" s="59" t="s">
        <v>185</v>
      </c>
      <c r="C63" s="59" t="s">
        <v>186</v>
      </c>
      <c r="D63" s="59" t="s">
        <v>243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100</v>
      </c>
      <c r="B64" s="59" t="s">
        <v>185</v>
      </c>
      <c r="C64" s="59" t="s">
        <v>186</v>
      </c>
      <c r="D64" s="59" t="s">
        <v>243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100</v>
      </c>
      <c r="B65" s="67" t="s">
        <v>185</v>
      </c>
      <c r="C65" s="67" t="s">
        <v>186</v>
      </c>
      <c r="D65" s="67" t="s">
        <v>243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100</v>
      </c>
      <c r="B66" s="48" t="s">
        <v>185</v>
      </c>
      <c r="C66" s="48" t="s">
        <v>186</v>
      </c>
      <c r="D66" s="48" t="s">
        <v>352</v>
      </c>
      <c r="E66" s="49" t="s">
        <v>149</v>
      </c>
      <c r="F66" s="50" t="s">
        <v>194</v>
      </c>
      <c r="G66" s="51">
        <v>40.0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100</v>
      </c>
      <c r="B67" s="59" t="s">
        <v>185</v>
      </c>
      <c r="C67" s="59" t="s">
        <v>186</v>
      </c>
      <c r="D67" s="59" t="s">
        <v>352</v>
      </c>
      <c r="E67" s="39" t="s">
        <v>150</v>
      </c>
      <c r="F67" s="60" t="s">
        <v>195</v>
      </c>
      <c r="G67" s="61">
        <v>1.0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7" s="57">
        <f t="shared" si="4"/>
        <v>2</v>
      </c>
    </row>
    <row r="68" ht="14.25" customHeight="1">
      <c r="A68" s="82" t="s">
        <v>100</v>
      </c>
      <c r="B68" s="59" t="s">
        <v>185</v>
      </c>
      <c r="C68" s="59" t="s">
        <v>186</v>
      </c>
      <c r="D68" s="59" t="s">
        <v>352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100</v>
      </c>
      <c r="B69" s="59" t="s">
        <v>185</v>
      </c>
      <c r="C69" s="59" t="s">
        <v>186</v>
      </c>
      <c r="D69" s="59" t="s">
        <v>352</v>
      </c>
      <c r="E69" s="39" t="s">
        <v>152</v>
      </c>
      <c r="F69" s="60" t="s">
        <v>191</v>
      </c>
      <c r="G69" s="61">
        <v>1.0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9" s="57">
        <f t="shared" si="4"/>
        <v>2</v>
      </c>
    </row>
    <row r="70" ht="14.25" customHeight="1">
      <c r="A70" s="86" t="s">
        <v>100</v>
      </c>
      <c r="B70" s="67" t="s">
        <v>185</v>
      </c>
      <c r="C70" s="67" t="s">
        <v>186</v>
      </c>
      <c r="D70" s="67" t="s">
        <v>352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100</v>
      </c>
      <c r="B71" s="48" t="s">
        <v>185</v>
      </c>
      <c r="C71" s="48" t="s">
        <v>186</v>
      </c>
      <c r="D71" s="48" t="s">
        <v>395</v>
      </c>
      <c r="E71" s="49" t="s">
        <v>149</v>
      </c>
      <c r="F71" s="50" t="s">
        <v>194</v>
      </c>
      <c r="G71" s="51">
        <v>29.0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100</v>
      </c>
      <c r="B72" s="59" t="s">
        <v>185</v>
      </c>
      <c r="C72" s="59" t="s">
        <v>186</v>
      </c>
      <c r="D72" s="59" t="s">
        <v>395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100</v>
      </c>
      <c r="B73" s="59" t="s">
        <v>185</v>
      </c>
      <c r="C73" s="59" t="s">
        <v>186</v>
      </c>
      <c r="D73" s="59" t="s">
        <v>395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100</v>
      </c>
      <c r="B74" s="59" t="s">
        <v>185</v>
      </c>
      <c r="C74" s="59" t="s">
        <v>186</v>
      </c>
      <c r="D74" s="59" t="s">
        <v>395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100</v>
      </c>
      <c r="B75" s="67" t="s">
        <v>185</v>
      </c>
      <c r="C75" s="67" t="s">
        <v>186</v>
      </c>
      <c r="D75" s="67" t="s">
        <v>395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100</v>
      </c>
      <c r="B76" s="48" t="s">
        <v>185</v>
      </c>
      <c r="C76" s="48" t="s">
        <v>186</v>
      </c>
      <c r="D76" s="48" t="s">
        <v>237</v>
      </c>
      <c r="E76" s="49" t="s">
        <v>149</v>
      </c>
      <c r="F76" s="50" t="s">
        <v>194</v>
      </c>
      <c r="G76" s="51">
        <v>17.0</v>
      </c>
      <c r="H76" s="53"/>
      <c r="I76" s="53"/>
      <c r="J76" s="53"/>
      <c r="K76" s="53"/>
      <c r="L76" s="53"/>
      <c r="M76" s="53"/>
      <c r="N76" s="53"/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6" s="57">
        <f t="shared" si="4"/>
        <v>2</v>
      </c>
    </row>
    <row r="77" ht="14.25" customHeight="1">
      <c r="A77" s="82" t="s">
        <v>100</v>
      </c>
      <c r="B77" s="59" t="s">
        <v>185</v>
      </c>
      <c r="C77" s="59" t="s">
        <v>186</v>
      </c>
      <c r="D77" s="59" t="s">
        <v>237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100</v>
      </c>
      <c r="B78" s="59" t="s">
        <v>185</v>
      </c>
      <c r="C78" s="59" t="s">
        <v>186</v>
      </c>
      <c r="D78" s="59" t="s">
        <v>237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100</v>
      </c>
      <c r="B79" s="59" t="s">
        <v>185</v>
      </c>
      <c r="C79" s="59" t="s">
        <v>186</v>
      </c>
      <c r="D79" s="59" t="s">
        <v>237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100</v>
      </c>
      <c r="B80" s="67" t="s">
        <v>185</v>
      </c>
      <c r="C80" s="67" t="s">
        <v>186</v>
      </c>
      <c r="D80" s="67" t="s">
        <v>237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4.25" customHeight="1">
      <c r="A81" s="79" t="s">
        <v>100</v>
      </c>
      <c r="B81" s="48" t="s">
        <v>185</v>
      </c>
      <c r="C81" s="48" t="s">
        <v>186</v>
      </c>
      <c r="D81" s="48" t="s">
        <v>396</v>
      </c>
      <c r="E81" s="49" t="s">
        <v>149</v>
      </c>
      <c r="F81" s="50" t="s">
        <v>194</v>
      </c>
      <c r="G81" s="51">
        <v>16.0</v>
      </c>
      <c r="H81" s="53"/>
      <c r="I81" s="53"/>
      <c r="J81" s="53"/>
      <c r="K81" s="53"/>
      <c r="L81" s="53"/>
      <c r="M81" s="53"/>
      <c r="N81" s="53"/>
      <c r="O81" s="53"/>
      <c r="P81" s="54"/>
      <c r="Q81" s="53"/>
      <c r="R81" s="53"/>
      <c r="S81" s="53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81" s="57">
        <f t="shared" si="4"/>
        <v>2</v>
      </c>
    </row>
    <row r="82" ht="14.25" customHeight="1">
      <c r="A82" s="82" t="s">
        <v>100</v>
      </c>
      <c r="B82" s="59" t="s">
        <v>185</v>
      </c>
      <c r="C82" s="59" t="s">
        <v>186</v>
      </c>
      <c r="D82" s="59" t="s">
        <v>396</v>
      </c>
      <c r="E82" s="39" t="s">
        <v>150</v>
      </c>
      <c r="F82" s="60" t="s">
        <v>195</v>
      </c>
      <c r="G82" s="61">
        <v>0.0</v>
      </c>
      <c r="H82" s="62"/>
      <c r="I82" s="62"/>
      <c r="J82" s="62"/>
      <c r="K82" s="62"/>
      <c r="L82" s="62"/>
      <c r="M82" s="62"/>
      <c r="N82" s="62"/>
      <c r="O82" s="62"/>
      <c r="P82" s="63"/>
      <c r="Q82" s="62"/>
      <c r="R82" s="62"/>
      <c r="S82" s="62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 t="str">
        <f t="shared" si="3"/>
        <v>проверка пройдена</v>
      </c>
      <c r="AI82" s="57">
        <f t="shared" si="4"/>
        <v>1</v>
      </c>
    </row>
    <row r="83" ht="14.25" customHeight="1">
      <c r="A83" s="82" t="s">
        <v>100</v>
      </c>
      <c r="B83" s="59" t="s">
        <v>185</v>
      </c>
      <c r="C83" s="59" t="s">
        <v>186</v>
      </c>
      <c r="D83" s="59" t="s">
        <v>396</v>
      </c>
      <c r="E83" s="39" t="s">
        <v>151</v>
      </c>
      <c r="F83" s="60" t="s">
        <v>196</v>
      </c>
      <c r="G83" s="61">
        <v>0.0</v>
      </c>
      <c r="H83" s="62"/>
      <c r="I83" s="62"/>
      <c r="J83" s="62"/>
      <c r="K83" s="62"/>
      <c r="L83" s="62"/>
      <c r="M83" s="62"/>
      <c r="N83" s="62"/>
      <c r="O83" s="62"/>
      <c r="P83" s="63"/>
      <c r="Q83" s="62"/>
      <c r="R83" s="62"/>
      <c r="S83" s="62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 t="str">
        <f t="shared" si="3"/>
        <v>проверка пройдена</v>
      </c>
      <c r="AI83" s="57">
        <f t="shared" si="4"/>
        <v>1</v>
      </c>
    </row>
    <row r="84" ht="14.25" customHeight="1">
      <c r="A84" s="82" t="s">
        <v>100</v>
      </c>
      <c r="B84" s="59" t="s">
        <v>185</v>
      </c>
      <c r="C84" s="59" t="s">
        <v>186</v>
      </c>
      <c r="D84" s="59" t="s">
        <v>396</v>
      </c>
      <c r="E84" s="39" t="s">
        <v>152</v>
      </c>
      <c r="F84" s="60" t="s">
        <v>191</v>
      </c>
      <c r="G84" s="61">
        <v>0.0</v>
      </c>
      <c r="H84" s="62"/>
      <c r="I84" s="62"/>
      <c r="J84" s="62"/>
      <c r="K84" s="62"/>
      <c r="L84" s="62"/>
      <c r="M84" s="62"/>
      <c r="N84" s="62"/>
      <c r="O84" s="62"/>
      <c r="P84" s="63"/>
      <c r="Q84" s="62"/>
      <c r="R84" s="62"/>
      <c r="S84" s="62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 t="str">
        <f t="shared" si="3"/>
        <v>проверка пройдена</v>
      </c>
      <c r="AI84" s="57">
        <f t="shared" si="4"/>
        <v>1</v>
      </c>
    </row>
    <row r="85" ht="14.25" customHeight="1">
      <c r="A85" s="86" t="s">
        <v>100</v>
      </c>
      <c r="B85" s="67" t="s">
        <v>185</v>
      </c>
      <c r="C85" s="67" t="s">
        <v>186</v>
      </c>
      <c r="D85" s="67" t="s">
        <v>396</v>
      </c>
      <c r="E85" s="68" t="s">
        <v>153</v>
      </c>
      <c r="F85" s="69" t="s">
        <v>192</v>
      </c>
      <c r="G85" s="70">
        <v>0.0</v>
      </c>
      <c r="H85" s="71"/>
      <c r="I85" s="71"/>
      <c r="J85" s="71"/>
      <c r="K85" s="71"/>
      <c r="L85" s="71"/>
      <c r="M85" s="71"/>
      <c r="N85" s="71"/>
      <c r="O85" s="71"/>
      <c r="P85" s="72"/>
      <c r="Q85" s="71"/>
      <c r="R85" s="71"/>
      <c r="S85" s="71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4" t="str">
        <f t="shared" si="3"/>
        <v>проверка пройдена</v>
      </c>
      <c r="AI85" s="57">
        <f t="shared" si="4"/>
        <v>1</v>
      </c>
    </row>
    <row r="86" ht="14.25" customHeight="1">
      <c r="A86" s="79" t="s">
        <v>100</v>
      </c>
      <c r="B86" s="48" t="s">
        <v>185</v>
      </c>
      <c r="C86" s="48" t="s">
        <v>186</v>
      </c>
      <c r="D86" s="48" t="s">
        <v>247</v>
      </c>
      <c r="E86" s="49" t="s">
        <v>149</v>
      </c>
      <c r="F86" s="50" t="s">
        <v>194</v>
      </c>
      <c r="G86" s="51">
        <v>13.0</v>
      </c>
      <c r="H86" s="53"/>
      <c r="I86" s="53"/>
      <c r="J86" s="53"/>
      <c r="K86" s="53"/>
      <c r="L86" s="53"/>
      <c r="M86" s="53"/>
      <c r="N86" s="53"/>
      <c r="O86" s="53"/>
      <c r="P86" s="54"/>
      <c r="Q86" s="53"/>
      <c r="R86" s="53"/>
      <c r="S86" s="53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86" s="57">
        <f t="shared" si="4"/>
        <v>2</v>
      </c>
    </row>
    <row r="87" ht="14.25" customHeight="1">
      <c r="A87" s="82" t="s">
        <v>100</v>
      </c>
      <c r="B87" s="59" t="s">
        <v>185</v>
      </c>
      <c r="C87" s="59" t="s">
        <v>186</v>
      </c>
      <c r="D87" s="59" t="s">
        <v>247</v>
      </c>
      <c r="E87" s="39" t="s">
        <v>150</v>
      </c>
      <c r="F87" s="60" t="s">
        <v>195</v>
      </c>
      <c r="G87" s="61">
        <v>0.0</v>
      </c>
      <c r="H87" s="62"/>
      <c r="I87" s="62"/>
      <c r="J87" s="62"/>
      <c r="K87" s="62"/>
      <c r="L87" s="62"/>
      <c r="M87" s="62"/>
      <c r="N87" s="62"/>
      <c r="O87" s="62"/>
      <c r="P87" s="63"/>
      <c r="Q87" s="62"/>
      <c r="R87" s="62"/>
      <c r="S87" s="62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5" t="str">
        <f t="shared" si="3"/>
        <v>проверка пройдена</v>
      </c>
      <c r="AI87" s="57">
        <f t="shared" si="4"/>
        <v>1</v>
      </c>
    </row>
    <row r="88" ht="14.25" customHeight="1">
      <c r="A88" s="82" t="s">
        <v>100</v>
      </c>
      <c r="B88" s="59" t="s">
        <v>185</v>
      </c>
      <c r="C88" s="59" t="s">
        <v>186</v>
      </c>
      <c r="D88" s="59" t="s">
        <v>247</v>
      </c>
      <c r="E88" s="39" t="s">
        <v>151</v>
      </c>
      <c r="F88" s="60" t="s">
        <v>196</v>
      </c>
      <c r="G88" s="61">
        <v>0.0</v>
      </c>
      <c r="H88" s="62"/>
      <c r="I88" s="62"/>
      <c r="J88" s="62"/>
      <c r="K88" s="62"/>
      <c r="L88" s="62"/>
      <c r="M88" s="62"/>
      <c r="N88" s="62"/>
      <c r="O88" s="62"/>
      <c r="P88" s="63"/>
      <c r="Q88" s="62"/>
      <c r="R88" s="62"/>
      <c r="S88" s="62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5" t="str">
        <f t="shared" si="3"/>
        <v>проверка пройдена</v>
      </c>
      <c r="AI88" s="57">
        <f t="shared" si="4"/>
        <v>1</v>
      </c>
    </row>
    <row r="89" ht="14.25" customHeight="1">
      <c r="A89" s="82" t="s">
        <v>100</v>
      </c>
      <c r="B89" s="59" t="s">
        <v>185</v>
      </c>
      <c r="C89" s="59" t="s">
        <v>186</v>
      </c>
      <c r="D89" s="59" t="s">
        <v>247</v>
      </c>
      <c r="E89" s="39" t="s">
        <v>152</v>
      </c>
      <c r="F89" s="60" t="s">
        <v>191</v>
      </c>
      <c r="G89" s="61">
        <v>0.0</v>
      </c>
      <c r="H89" s="62"/>
      <c r="I89" s="62"/>
      <c r="J89" s="62"/>
      <c r="K89" s="62"/>
      <c r="L89" s="62"/>
      <c r="M89" s="62"/>
      <c r="N89" s="62"/>
      <c r="O89" s="62"/>
      <c r="P89" s="63"/>
      <c r="Q89" s="62"/>
      <c r="R89" s="62"/>
      <c r="S89" s="62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5" t="str">
        <f t="shared" si="3"/>
        <v>проверка пройдена</v>
      </c>
      <c r="AI89" s="57">
        <f t="shared" si="4"/>
        <v>1</v>
      </c>
    </row>
    <row r="90" ht="14.25" customHeight="1">
      <c r="A90" s="86" t="s">
        <v>100</v>
      </c>
      <c r="B90" s="67" t="s">
        <v>185</v>
      </c>
      <c r="C90" s="67" t="s">
        <v>186</v>
      </c>
      <c r="D90" s="67" t="s">
        <v>247</v>
      </c>
      <c r="E90" s="68" t="s">
        <v>153</v>
      </c>
      <c r="F90" s="69" t="s">
        <v>192</v>
      </c>
      <c r="G90" s="70">
        <v>0.0</v>
      </c>
      <c r="H90" s="71"/>
      <c r="I90" s="71"/>
      <c r="J90" s="71"/>
      <c r="K90" s="71"/>
      <c r="L90" s="71"/>
      <c r="M90" s="71"/>
      <c r="N90" s="71"/>
      <c r="O90" s="71"/>
      <c r="P90" s="72"/>
      <c r="Q90" s="71"/>
      <c r="R90" s="71"/>
      <c r="S90" s="71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4" t="str">
        <f t="shared" si="3"/>
        <v>проверка пройдена</v>
      </c>
      <c r="AI90" s="57">
        <f t="shared" si="4"/>
        <v>1</v>
      </c>
    </row>
    <row r="91" ht="14.25" customHeight="1">
      <c r="A91" s="79" t="s">
        <v>100</v>
      </c>
      <c r="B91" s="48" t="s">
        <v>185</v>
      </c>
      <c r="C91" s="48" t="s">
        <v>186</v>
      </c>
      <c r="D91" s="48" t="s">
        <v>232</v>
      </c>
      <c r="E91" s="49" t="s">
        <v>149</v>
      </c>
      <c r="F91" s="50" t="s">
        <v>194</v>
      </c>
      <c r="G91" s="51">
        <v>3.0</v>
      </c>
      <c r="H91" s="53"/>
      <c r="I91" s="53"/>
      <c r="J91" s="53"/>
      <c r="K91" s="53"/>
      <c r="L91" s="53"/>
      <c r="M91" s="53"/>
      <c r="N91" s="53"/>
      <c r="O91" s="53"/>
      <c r="P91" s="54"/>
      <c r="Q91" s="53"/>
      <c r="R91" s="53"/>
      <c r="S91" s="53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91" s="57">
        <f t="shared" si="4"/>
        <v>2</v>
      </c>
    </row>
    <row r="92" ht="14.25" customHeight="1">
      <c r="A92" s="82" t="s">
        <v>100</v>
      </c>
      <c r="B92" s="59" t="s">
        <v>185</v>
      </c>
      <c r="C92" s="59" t="s">
        <v>186</v>
      </c>
      <c r="D92" s="59" t="s">
        <v>232</v>
      </c>
      <c r="E92" s="39" t="s">
        <v>150</v>
      </c>
      <c r="F92" s="60" t="s">
        <v>195</v>
      </c>
      <c r="G92" s="61">
        <v>0.0</v>
      </c>
      <c r="H92" s="62"/>
      <c r="I92" s="62"/>
      <c r="J92" s="62"/>
      <c r="K92" s="62"/>
      <c r="L92" s="62"/>
      <c r="M92" s="62"/>
      <c r="N92" s="62"/>
      <c r="O92" s="62"/>
      <c r="P92" s="63"/>
      <c r="Q92" s="62"/>
      <c r="R92" s="62"/>
      <c r="S92" s="62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5" t="str">
        <f t="shared" si="3"/>
        <v>проверка пройдена</v>
      </c>
      <c r="AI92" s="57">
        <f t="shared" si="4"/>
        <v>1</v>
      </c>
    </row>
    <row r="93" ht="14.25" customHeight="1">
      <c r="A93" s="82" t="s">
        <v>100</v>
      </c>
      <c r="B93" s="59" t="s">
        <v>185</v>
      </c>
      <c r="C93" s="59" t="s">
        <v>186</v>
      </c>
      <c r="D93" s="59" t="s">
        <v>232</v>
      </c>
      <c r="E93" s="39" t="s">
        <v>151</v>
      </c>
      <c r="F93" s="60" t="s">
        <v>196</v>
      </c>
      <c r="G93" s="61">
        <v>0.0</v>
      </c>
      <c r="H93" s="62"/>
      <c r="I93" s="62"/>
      <c r="J93" s="62"/>
      <c r="K93" s="62"/>
      <c r="L93" s="62"/>
      <c r="M93" s="62"/>
      <c r="N93" s="62"/>
      <c r="O93" s="62"/>
      <c r="P93" s="63"/>
      <c r="Q93" s="62"/>
      <c r="R93" s="62"/>
      <c r="S93" s="62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5" t="str">
        <f t="shared" si="3"/>
        <v>проверка пройдена</v>
      </c>
      <c r="AI93" s="57">
        <f t="shared" si="4"/>
        <v>1</v>
      </c>
    </row>
    <row r="94" ht="14.25" customHeight="1">
      <c r="A94" s="82" t="s">
        <v>100</v>
      </c>
      <c r="B94" s="59" t="s">
        <v>185</v>
      </c>
      <c r="C94" s="59" t="s">
        <v>186</v>
      </c>
      <c r="D94" s="59" t="s">
        <v>232</v>
      </c>
      <c r="E94" s="39" t="s">
        <v>152</v>
      </c>
      <c r="F94" s="60" t="s">
        <v>191</v>
      </c>
      <c r="G94" s="61">
        <v>0.0</v>
      </c>
      <c r="H94" s="62"/>
      <c r="I94" s="62"/>
      <c r="J94" s="62"/>
      <c r="K94" s="62"/>
      <c r="L94" s="62"/>
      <c r="M94" s="62"/>
      <c r="N94" s="62"/>
      <c r="O94" s="62"/>
      <c r="P94" s="63"/>
      <c r="Q94" s="62"/>
      <c r="R94" s="62"/>
      <c r="S94" s="62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5" t="str">
        <f t="shared" si="3"/>
        <v>проверка пройдена</v>
      </c>
      <c r="AI94" s="57">
        <f t="shared" si="4"/>
        <v>1</v>
      </c>
    </row>
    <row r="95" ht="14.25" customHeight="1">
      <c r="A95" s="86" t="s">
        <v>100</v>
      </c>
      <c r="B95" s="67" t="s">
        <v>185</v>
      </c>
      <c r="C95" s="67" t="s">
        <v>186</v>
      </c>
      <c r="D95" s="67" t="s">
        <v>232</v>
      </c>
      <c r="E95" s="68" t="s">
        <v>153</v>
      </c>
      <c r="F95" s="69" t="s">
        <v>192</v>
      </c>
      <c r="G95" s="70">
        <v>0.0</v>
      </c>
      <c r="H95" s="71"/>
      <c r="I95" s="71"/>
      <c r="J95" s="71"/>
      <c r="K95" s="71"/>
      <c r="L95" s="71"/>
      <c r="M95" s="71"/>
      <c r="N95" s="71"/>
      <c r="O95" s="71"/>
      <c r="P95" s="72"/>
      <c r="Q95" s="71"/>
      <c r="R95" s="71"/>
      <c r="S95" s="71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4" t="str">
        <f t="shared" si="3"/>
        <v>проверка пройдена</v>
      </c>
      <c r="AI95" s="57">
        <f t="shared" si="4"/>
        <v>1</v>
      </c>
    </row>
    <row r="96" ht="14.25" customHeight="1">
      <c r="A96" s="79" t="s">
        <v>100</v>
      </c>
      <c r="B96" s="48" t="s">
        <v>185</v>
      </c>
      <c r="C96" s="48" t="s">
        <v>186</v>
      </c>
      <c r="D96" s="48" t="s">
        <v>224</v>
      </c>
      <c r="E96" s="49" t="s">
        <v>149</v>
      </c>
      <c r="F96" s="50" t="s">
        <v>194</v>
      </c>
      <c r="G96" s="51">
        <v>69.0</v>
      </c>
      <c r="H96" s="53"/>
      <c r="I96" s="53"/>
      <c r="J96" s="53"/>
      <c r="K96" s="53"/>
      <c r="L96" s="53"/>
      <c r="M96" s="53"/>
      <c r="N96" s="53"/>
      <c r="O96" s="53"/>
      <c r="P96" s="54"/>
      <c r="Q96" s="53"/>
      <c r="R96" s="53"/>
      <c r="S96" s="53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96" s="57">
        <f t="shared" si="4"/>
        <v>2</v>
      </c>
    </row>
    <row r="97" ht="14.25" customHeight="1">
      <c r="A97" s="82" t="s">
        <v>100</v>
      </c>
      <c r="B97" s="59" t="s">
        <v>185</v>
      </c>
      <c r="C97" s="59" t="s">
        <v>186</v>
      </c>
      <c r="D97" s="59" t="s">
        <v>224</v>
      </c>
      <c r="E97" s="39" t="s">
        <v>150</v>
      </c>
      <c r="F97" s="60" t="s">
        <v>195</v>
      </c>
      <c r="G97" s="61">
        <v>0.0</v>
      </c>
      <c r="H97" s="62"/>
      <c r="I97" s="62"/>
      <c r="J97" s="62"/>
      <c r="K97" s="62"/>
      <c r="L97" s="62"/>
      <c r="M97" s="62"/>
      <c r="N97" s="62"/>
      <c r="O97" s="62"/>
      <c r="P97" s="63"/>
      <c r="Q97" s="62"/>
      <c r="R97" s="62"/>
      <c r="S97" s="62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5" t="str">
        <f t="shared" si="3"/>
        <v>проверка пройдена</v>
      </c>
      <c r="AI97" s="57">
        <f t="shared" si="4"/>
        <v>1</v>
      </c>
    </row>
    <row r="98" ht="14.25" customHeight="1">
      <c r="A98" s="82" t="s">
        <v>100</v>
      </c>
      <c r="B98" s="59" t="s">
        <v>185</v>
      </c>
      <c r="C98" s="59" t="s">
        <v>186</v>
      </c>
      <c r="D98" s="59" t="s">
        <v>224</v>
      </c>
      <c r="E98" s="39" t="s">
        <v>151</v>
      </c>
      <c r="F98" s="60" t="s">
        <v>196</v>
      </c>
      <c r="G98" s="61">
        <v>0.0</v>
      </c>
      <c r="H98" s="62"/>
      <c r="I98" s="62"/>
      <c r="J98" s="62"/>
      <c r="K98" s="62"/>
      <c r="L98" s="62"/>
      <c r="M98" s="62"/>
      <c r="N98" s="62"/>
      <c r="O98" s="62"/>
      <c r="P98" s="63"/>
      <c r="Q98" s="62"/>
      <c r="R98" s="62"/>
      <c r="S98" s="62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5" t="str">
        <f t="shared" si="3"/>
        <v>проверка пройдена</v>
      </c>
      <c r="AI98" s="57">
        <f t="shared" si="4"/>
        <v>1</v>
      </c>
    </row>
    <row r="99" ht="14.25" customHeight="1">
      <c r="A99" s="82" t="s">
        <v>100</v>
      </c>
      <c r="B99" s="59" t="s">
        <v>185</v>
      </c>
      <c r="C99" s="59" t="s">
        <v>186</v>
      </c>
      <c r="D99" s="59" t="s">
        <v>224</v>
      </c>
      <c r="E99" s="39" t="s">
        <v>152</v>
      </c>
      <c r="F99" s="60" t="s">
        <v>191</v>
      </c>
      <c r="G99" s="61">
        <v>0.0</v>
      </c>
      <c r="H99" s="62"/>
      <c r="I99" s="62"/>
      <c r="J99" s="62"/>
      <c r="K99" s="62"/>
      <c r="L99" s="62"/>
      <c r="M99" s="62"/>
      <c r="N99" s="62"/>
      <c r="O99" s="62"/>
      <c r="P99" s="63"/>
      <c r="Q99" s="62"/>
      <c r="R99" s="62"/>
      <c r="S99" s="62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5" t="str">
        <f t="shared" si="3"/>
        <v>проверка пройдена</v>
      </c>
      <c r="AI99" s="57">
        <f t="shared" si="4"/>
        <v>1</v>
      </c>
    </row>
    <row r="100" ht="14.25" customHeight="1">
      <c r="A100" s="86" t="s">
        <v>100</v>
      </c>
      <c r="B100" s="67" t="s">
        <v>185</v>
      </c>
      <c r="C100" s="67" t="s">
        <v>186</v>
      </c>
      <c r="D100" s="67" t="s">
        <v>224</v>
      </c>
      <c r="E100" s="68" t="s">
        <v>153</v>
      </c>
      <c r="F100" s="69" t="s">
        <v>192</v>
      </c>
      <c r="G100" s="70">
        <v>0.0</v>
      </c>
      <c r="H100" s="71"/>
      <c r="I100" s="71"/>
      <c r="J100" s="71"/>
      <c r="K100" s="71"/>
      <c r="L100" s="71"/>
      <c r="M100" s="71"/>
      <c r="N100" s="71"/>
      <c r="O100" s="71"/>
      <c r="P100" s="72"/>
      <c r="Q100" s="71"/>
      <c r="R100" s="71"/>
      <c r="S100" s="71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4" t="str">
        <f t="shared" si="3"/>
        <v>проверка пройдена</v>
      </c>
      <c r="AI100" s="57">
        <f t="shared" si="4"/>
        <v>1</v>
      </c>
    </row>
    <row r="101" ht="14.25" customHeight="1">
      <c r="A101" s="79" t="s">
        <v>100</v>
      </c>
      <c r="B101" s="48" t="s">
        <v>185</v>
      </c>
      <c r="C101" s="48" t="s">
        <v>186</v>
      </c>
      <c r="D101" s="48" t="s">
        <v>254</v>
      </c>
      <c r="E101" s="49" t="s">
        <v>149</v>
      </c>
      <c r="F101" s="50" t="s">
        <v>194</v>
      </c>
      <c r="G101" s="51">
        <v>42.0</v>
      </c>
      <c r="H101" s="53"/>
      <c r="I101" s="53"/>
      <c r="J101" s="53"/>
      <c r="K101" s="53"/>
      <c r="L101" s="53"/>
      <c r="M101" s="53"/>
      <c r="N101" s="53"/>
      <c r="O101" s="53"/>
      <c r="P101" s="54"/>
      <c r="Q101" s="53"/>
      <c r="R101" s="53"/>
      <c r="S101" s="53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1" s="57">
        <f t="shared" si="4"/>
        <v>2</v>
      </c>
    </row>
    <row r="102" ht="14.25" customHeight="1">
      <c r="A102" s="82" t="s">
        <v>100</v>
      </c>
      <c r="B102" s="59" t="s">
        <v>185</v>
      </c>
      <c r="C102" s="59" t="s">
        <v>186</v>
      </c>
      <c r="D102" s="59" t="s">
        <v>254</v>
      </c>
      <c r="E102" s="39" t="s">
        <v>150</v>
      </c>
      <c r="F102" s="60" t="s">
        <v>195</v>
      </c>
      <c r="G102" s="61">
        <v>0.0</v>
      </c>
      <c r="H102" s="62"/>
      <c r="I102" s="62"/>
      <c r="J102" s="62"/>
      <c r="K102" s="62"/>
      <c r="L102" s="62"/>
      <c r="M102" s="62"/>
      <c r="N102" s="62"/>
      <c r="O102" s="62"/>
      <c r="P102" s="63"/>
      <c r="Q102" s="62"/>
      <c r="R102" s="62"/>
      <c r="S102" s="62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5" t="str">
        <f t="shared" si="3"/>
        <v>проверка пройдена</v>
      </c>
      <c r="AI102" s="57">
        <f t="shared" si="4"/>
        <v>1</v>
      </c>
    </row>
    <row r="103" ht="14.25" customHeight="1">
      <c r="A103" s="82" t="s">
        <v>100</v>
      </c>
      <c r="B103" s="59" t="s">
        <v>185</v>
      </c>
      <c r="C103" s="59" t="s">
        <v>186</v>
      </c>
      <c r="D103" s="59" t="s">
        <v>254</v>
      </c>
      <c r="E103" s="39" t="s">
        <v>151</v>
      </c>
      <c r="F103" s="60" t="s">
        <v>196</v>
      </c>
      <c r="G103" s="61">
        <v>0.0</v>
      </c>
      <c r="H103" s="62"/>
      <c r="I103" s="62"/>
      <c r="J103" s="62"/>
      <c r="K103" s="62"/>
      <c r="L103" s="62"/>
      <c r="M103" s="62"/>
      <c r="N103" s="62"/>
      <c r="O103" s="62"/>
      <c r="P103" s="63"/>
      <c r="Q103" s="62"/>
      <c r="R103" s="62"/>
      <c r="S103" s="62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5" t="str">
        <f t="shared" si="3"/>
        <v>проверка пройдена</v>
      </c>
      <c r="AI103" s="57">
        <f t="shared" si="4"/>
        <v>1</v>
      </c>
    </row>
    <row r="104" ht="14.25" customHeight="1">
      <c r="A104" s="82" t="s">
        <v>100</v>
      </c>
      <c r="B104" s="59" t="s">
        <v>185</v>
      </c>
      <c r="C104" s="59" t="s">
        <v>186</v>
      </c>
      <c r="D104" s="59" t="s">
        <v>254</v>
      </c>
      <c r="E104" s="39" t="s">
        <v>152</v>
      </c>
      <c r="F104" s="60" t="s">
        <v>191</v>
      </c>
      <c r="G104" s="61">
        <v>0.0</v>
      </c>
      <c r="H104" s="62"/>
      <c r="I104" s="62"/>
      <c r="J104" s="62"/>
      <c r="K104" s="62"/>
      <c r="L104" s="62"/>
      <c r="M104" s="62"/>
      <c r="N104" s="62"/>
      <c r="O104" s="62"/>
      <c r="P104" s="63"/>
      <c r="Q104" s="62"/>
      <c r="R104" s="62"/>
      <c r="S104" s="62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5" t="str">
        <f t="shared" si="3"/>
        <v>проверка пройдена</v>
      </c>
      <c r="AI104" s="57">
        <f t="shared" si="4"/>
        <v>1</v>
      </c>
    </row>
    <row r="105" ht="14.25" customHeight="1">
      <c r="A105" s="86" t="s">
        <v>100</v>
      </c>
      <c r="B105" s="67" t="s">
        <v>185</v>
      </c>
      <c r="C105" s="67" t="s">
        <v>186</v>
      </c>
      <c r="D105" s="67" t="s">
        <v>254</v>
      </c>
      <c r="E105" s="68" t="s">
        <v>153</v>
      </c>
      <c r="F105" s="69" t="s">
        <v>192</v>
      </c>
      <c r="G105" s="70">
        <v>0.0</v>
      </c>
      <c r="H105" s="71"/>
      <c r="I105" s="71"/>
      <c r="J105" s="71"/>
      <c r="K105" s="71"/>
      <c r="L105" s="71"/>
      <c r="M105" s="71"/>
      <c r="N105" s="71"/>
      <c r="O105" s="71"/>
      <c r="P105" s="72"/>
      <c r="Q105" s="71"/>
      <c r="R105" s="71"/>
      <c r="S105" s="71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4" t="str">
        <f t="shared" si="3"/>
        <v>проверка пройдена</v>
      </c>
      <c r="AI105" s="57">
        <f t="shared" si="4"/>
        <v>1</v>
      </c>
    </row>
    <row r="106" ht="14.25" customHeight="1">
      <c r="A106" s="79" t="s">
        <v>100</v>
      </c>
      <c r="B106" s="48" t="s">
        <v>185</v>
      </c>
      <c r="C106" s="48" t="s">
        <v>186</v>
      </c>
      <c r="D106" s="48" t="s">
        <v>287</v>
      </c>
      <c r="E106" s="49" t="s">
        <v>149</v>
      </c>
      <c r="F106" s="50" t="s">
        <v>194</v>
      </c>
      <c r="G106" s="51">
        <v>53.0</v>
      </c>
      <c r="H106" s="53"/>
      <c r="I106" s="53"/>
      <c r="J106" s="53"/>
      <c r="K106" s="53"/>
      <c r="L106" s="53"/>
      <c r="M106" s="53"/>
      <c r="N106" s="53"/>
      <c r="O106" s="53"/>
      <c r="P106" s="54"/>
      <c r="Q106" s="53"/>
      <c r="R106" s="53"/>
      <c r="S106" s="53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6" s="57">
        <f t="shared" si="4"/>
        <v>2</v>
      </c>
    </row>
    <row r="107" ht="14.25" customHeight="1">
      <c r="A107" s="82" t="s">
        <v>100</v>
      </c>
      <c r="B107" s="59" t="s">
        <v>185</v>
      </c>
      <c r="C107" s="59" t="s">
        <v>186</v>
      </c>
      <c r="D107" s="59" t="s">
        <v>287</v>
      </c>
      <c r="E107" s="39" t="s">
        <v>150</v>
      </c>
      <c r="F107" s="60" t="s">
        <v>195</v>
      </c>
      <c r="G107" s="61">
        <v>0.0</v>
      </c>
      <c r="H107" s="62"/>
      <c r="I107" s="62"/>
      <c r="J107" s="62"/>
      <c r="K107" s="62"/>
      <c r="L107" s="62"/>
      <c r="M107" s="62"/>
      <c r="N107" s="62"/>
      <c r="O107" s="62"/>
      <c r="P107" s="63"/>
      <c r="Q107" s="62"/>
      <c r="R107" s="62"/>
      <c r="S107" s="62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5" t="str">
        <f t="shared" si="3"/>
        <v>проверка пройдена</v>
      </c>
      <c r="AI107" s="57">
        <f t="shared" si="4"/>
        <v>1</v>
      </c>
    </row>
    <row r="108" ht="14.25" customHeight="1">
      <c r="A108" s="82" t="s">
        <v>100</v>
      </c>
      <c r="B108" s="59" t="s">
        <v>185</v>
      </c>
      <c r="C108" s="59" t="s">
        <v>186</v>
      </c>
      <c r="D108" s="59" t="s">
        <v>287</v>
      </c>
      <c r="E108" s="39" t="s">
        <v>151</v>
      </c>
      <c r="F108" s="60" t="s">
        <v>196</v>
      </c>
      <c r="G108" s="61">
        <v>0.0</v>
      </c>
      <c r="H108" s="62"/>
      <c r="I108" s="62"/>
      <c r="J108" s="62"/>
      <c r="K108" s="62"/>
      <c r="L108" s="62"/>
      <c r="M108" s="62"/>
      <c r="N108" s="62"/>
      <c r="O108" s="62"/>
      <c r="P108" s="63"/>
      <c r="Q108" s="62"/>
      <c r="R108" s="62"/>
      <c r="S108" s="62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5" t="str">
        <f t="shared" si="3"/>
        <v>проверка пройдена</v>
      </c>
      <c r="AI108" s="57">
        <f t="shared" si="4"/>
        <v>1</v>
      </c>
    </row>
    <row r="109" ht="14.25" customHeight="1">
      <c r="A109" s="82" t="s">
        <v>100</v>
      </c>
      <c r="B109" s="59" t="s">
        <v>185</v>
      </c>
      <c r="C109" s="59" t="s">
        <v>186</v>
      </c>
      <c r="D109" s="59" t="s">
        <v>287</v>
      </c>
      <c r="E109" s="39" t="s">
        <v>152</v>
      </c>
      <c r="F109" s="60" t="s">
        <v>191</v>
      </c>
      <c r="G109" s="61">
        <v>0.0</v>
      </c>
      <c r="H109" s="62"/>
      <c r="I109" s="62"/>
      <c r="J109" s="62"/>
      <c r="K109" s="62"/>
      <c r="L109" s="62"/>
      <c r="M109" s="62"/>
      <c r="N109" s="62"/>
      <c r="O109" s="62"/>
      <c r="P109" s="63"/>
      <c r="Q109" s="62"/>
      <c r="R109" s="62"/>
      <c r="S109" s="62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5" t="str">
        <f t="shared" si="3"/>
        <v>проверка пройдена</v>
      </c>
      <c r="AI109" s="57">
        <f t="shared" si="4"/>
        <v>1</v>
      </c>
    </row>
    <row r="110" ht="14.25" customHeight="1">
      <c r="A110" s="86" t="s">
        <v>100</v>
      </c>
      <c r="B110" s="67" t="s">
        <v>185</v>
      </c>
      <c r="C110" s="67" t="s">
        <v>186</v>
      </c>
      <c r="D110" s="67" t="s">
        <v>287</v>
      </c>
      <c r="E110" s="68" t="s">
        <v>153</v>
      </c>
      <c r="F110" s="69" t="s">
        <v>192</v>
      </c>
      <c r="G110" s="70">
        <v>0.0</v>
      </c>
      <c r="H110" s="71"/>
      <c r="I110" s="71"/>
      <c r="J110" s="71"/>
      <c r="K110" s="71"/>
      <c r="L110" s="71"/>
      <c r="M110" s="71"/>
      <c r="N110" s="71"/>
      <c r="O110" s="71"/>
      <c r="P110" s="72"/>
      <c r="Q110" s="71"/>
      <c r="R110" s="71"/>
      <c r="S110" s="71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4" t="str">
        <f t="shared" si="3"/>
        <v>проверка пройдена</v>
      </c>
      <c r="AI110" s="57">
        <f t="shared" si="4"/>
        <v>1</v>
      </c>
    </row>
    <row r="111" ht="14.25" customHeight="1">
      <c r="A111" s="79" t="s">
        <v>100</v>
      </c>
      <c r="B111" s="48" t="s">
        <v>185</v>
      </c>
      <c r="C111" s="48" t="s">
        <v>186</v>
      </c>
      <c r="D111" s="48" t="s">
        <v>288</v>
      </c>
      <c r="E111" s="49" t="s">
        <v>149</v>
      </c>
      <c r="F111" s="50" t="s">
        <v>194</v>
      </c>
      <c r="G111" s="51">
        <v>36.0</v>
      </c>
      <c r="H111" s="53"/>
      <c r="I111" s="53"/>
      <c r="J111" s="53"/>
      <c r="K111" s="53"/>
      <c r="L111" s="53"/>
      <c r="M111" s="53"/>
      <c r="N111" s="53"/>
      <c r="O111" s="53"/>
      <c r="P111" s="54"/>
      <c r="Q111" s="53"/>
      <c r="R111" s="53"/>
      <c r="S111" s="53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1" s="57">
        <f t="shared" si="4"/>
        <v>2</v>
      </c>
    </row>
    <row r="112" ht="14.25" customHeight="1">
      <c r="A112" s="82" t="s">
        <v>100</v>
      </c>
      <c r="B112" s="59" t="s">
        <v>185</v>
      </c>
      <c r="C112" s="59" t="s">
        <v>186</v>
      </c>
      <c r="D112" s="59" t="s">
        <v>288</v>
      </c>
      <c r="E112" s="39" t="s">
        <v>150</v>
      </c>
      <c r="F112" s="60" t="s">
        <v>195</v>
      </c>
      <c r="G112" s="61">
        <v>0.0</v>
      </c>
      <c r="H112" s="62"/>
      <c r="I112" s="62"/>
      <c r="J112" s="62"/>
      <c r="K112" s="62"/>
      <c r="L112" s="62"/>
      <c r="M112" s="62"/>
      <c r="N112" s="62"/>
      <c r="O112" s="62"/>
      <c r="P112" s="63"/>
      <c r="Q112" s="62"/>
      <c r="R112" s="62"/>
      <c r="S112" s="62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5" t="str">
        <f t="shared" si="3"/>
        <v>проверка пройдена</v>
      </c>
      <c r="AI112" s="57">
        <f t="shared" si="4"/>
        <v>1</v>
      </c>
    </row>
    <row r="113" ht="14.25" customHeight="1">
      <c r="A113" s="82" t="s">
        <v>100</v>
      </c>
      <c r="B113" s="59" t="s">
        <v>185</v>
      </c>
      <c r="C113" s="59" t="s">
        <v>186</v>
      </c>
      <c r="D113" s="59" t="s">
        <v>288</v>
      </c>
      <c r="E113" s="39" t="s">
        <v>151</v>
      </c>
      <c r="F113" s="60" t="s">
        <v>196</v>
      </c>
      <c r="G113" s="61">
        <v>0.0</v>
      </c>
      <c r="H113" s="62"/>
      <c r="I113" s="62"/>
      <c r="J113" s="62"/>
      <c r="K113" s="62"/>
      <c r="L113" s="62"/>
      <c r="M113" s="62"/>
      <c r="N113" s="62"/>
      <c r="O113" s="62"/>
      <c r="P113" s="63"/>
      <c r="Q113" s="62"/>
      <c r="R113" s="62"/>
      <c r="S113" s="62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5" t="str">
        <f t="shared" si="3"/>
        <v>проверка пройдена</v>
      </c>
      <c r="AI113" s="57">
        <f t="shared" si="4"/>
        <v>1</v>
      </c>
    </row>
    <row r="114" ht="14.25" customHeight="1">
      <c r="A114" s="82" t="s">
        <v>100</v>
      </c>
      <c r="B114" s="59" t="s">
        <v>185</v>
      </c>
      <c r="C114" s="59" t="s">
        <v>186</v>
      </c>
      <c r="D114" s="59" t="s">
        <v>288</v>
      </c>
      <c r="E114" s="39" t="s">
        <v>152</v>
      </c>
      <c r="F114" s="60" t="s">
        <v>191</v>
      </c>
      <c r="G114" s="61">
        <v>0.0</v>
      </c>
      <c r="H114" s="62"/>
      <c r="I114" s="62"/>
      <c r="J114" s="62"/>
      <c r="K114" s="62"/>
      <c r="L114" s="62"/>
      <c r="M114" s="62"/>
      <c r="N114" s="62"/>
      <c r="O114" s="62"/>
      <c r="P114" s="63"/>
      <c r="Q114" s="62"/>
      <c r="R114" s="62"/>
      <c r="S114" s="62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5" t="str">
        <f t="shared" si="3"/>
        <v>проверка пройдена</v>
      </c>
      <c r="AI114" s="57">
        <f t="shared" si="4"/>
        <v>1</v>
      </c>
    </row>
    <row r="115" ht="14.25" customHeight="1">
      <c r="A115" s="86" t="s">
        <v>100</v>
      </c>
      <c r="B115" s="67" t="s">
        <v>185</v>
      </c>
      <c r="C115" s="67" t="s">
        <v>186</v>
      </c>
      <c r="D115" s="67" t="s">
        <v>288</v>
      </c>
      <c r="E115" s="68" t="s">
        <v>153</v>
      </c>
      <c r="F115" s="69" t="s">
        <v>192</v>
      </c>
      <c r="G115" s="70">
        <v>0.0</v>
      </c>
      <c r="H115" s="71"/>
      <c r="I115" s="71"/>
      <c r="J115" s="71"/>
      <c r="K115" s="71"/>
      <c r="L115" s="71"/>
      <c r="M115" s="71"/>
      <c r="N115" s="71"/>
      <c r="O115" s="71"/>
      <c r="P115" s="72"/>
      <c r="Q115" s="71"/>
      <c r="R115" s="71"/>
      <c r="S115" s="71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4" t="str">
        <f t="shared" si="3"/>
        <v>проверка пройдена</v>
      </c>
      <c r="AI115" s="57">
        <f t="shared" si="4"/>
        <v>1</v>
      </c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политехнический колледж - Межрегиональный центр компетенций" location="92!A1" ref="A3"/>
    <hyperlink display="ГАПОУ СО Уральский политехнический колледж - Межрегиональный центр компетенций" location="92!A1" ref="A10"/>
    <hyperlink display="ГАПОУ СО Уральский политехнический колледж - Межрегиональный центр компетенций" location="92!A1" ref="A11"/>
    <hyperlink display="ГАПОУ СО Уральский политехнический колледж - Межрегиональный центр компетенций" location="92!A1" ref="A12"/>
    <hyperlink display="ГАПОУ СО Уральский политехнический колледж - Межрегиональный центр компетенций" location="92!A1" ref="A13"/>
    <hyperlink display="ГАПОУ СО Уральский политехнический колледж - Межрегиональный центр компетенций" location="92!A1" ref="A14"/>
    <hyperlink display="ГАПОУ СО Уральский политехнический колледж - Межрегиональный центр компетенций" location="92!A1" ref="A15"/>
    <hyperlink display="ГАПОУ СО Уральский политехнический колледж - Межрегиональный центр компетенций" location="92!A1" ref="A16"/>
    <hyperlink display="ГАПОУ СО Уральский политехнический колледж - Межрегиональный центр компетенций" location="92!A1" ref="A17"/>
    <hyperlink display="ГАПОУ СО Уральский политехнический колледж - Межрегиональный центр компетенций" location="92!A1" ref="A18"/>
    <hyperlink display="ГАПОУ СО Уральский политехнический колледж - Межрегиональный центр компетенций" location="92!A1" ref="A19"/>
    <hyperlink display="ГАПОУ СО Уральский политехнический колледж - Межрегиональный центр компетенций" location="92!A1" ref="A20"/>
    <hyperlink display="ГАПОУ СО Уральский политехнический колледж - Межрегиональный центр компетенций" location="92!A1" ref="A21"/>
    <hyperlink display="ГАПОУ СО Уральский политехнический колледж - Межрегиональный центр компетенций" location="92!A1" ref="A22"/>
    <hyperlink display="ГАПОУ СО Уральский политехнический колледж - Межрегиональный центр компетенций" location="92!A1" ref="A23"/>
    <hyperlink display="ГАПОУ СО Уральский политехнический колледж - Межрегиональный центр компетенций" location="92!A1" ref="A24"/>
    <hyperlink display="ГАПОУ СО Уральский политехнический колледж - Межрегиональный центр компетенций" location="92!A1" ref="A25"/>
    <hyperlink display="ГАПОУ СО Уральский политехнический колледж - Межрегиональный центр компетенций" location="92!A1" ref="A26"/>
    <hyperlink display="ГАПОУ СО Уральский политехнический колледж - Межрегиональный центр компетенций" location="92!A1" ref="A27"/>
    <hyperlink display="ГАПОУ СО Уральский политехнический колледж - Межрегиональный центр компетенций" location="92!A1" ref="A28"/>
    <hyperlink display="ГАПОУ СО Уральский политехнический колледж - Межрегиональный центр компетенций" location="92!A1" ref="A29"/>
    <hyperlink display="ГАПОУ СО Уральский политехнический колледж - Межрегиональный центр компетенций" location="92!A1" ref="A30"/>
    <hyperlink display="ГАПОУ СО Уральский политехнический колледж - Межрегиональный центр компетенций" location="92!A1" ref="A31"/>
    <hyperlink display="ГАПОУ СО Уральский политехнический колледж - Межрегиональный центр компетенций" location="92!A1" ref="A32"/>
    <hyperlink display="ГАПОУ СО Уральский политехнический колледж - Межрегиональный центр компетенций" location="92!A1" ref="A33"/>
    <hyperlink display="ГАПОУ СО Уральский политехнический колледж - Межрегиональный центр компетенций" location="92!A1" ref="A34"/>
    <hyperlink display="ГАПОУ СО Уральский политехнический колледж - Межрегиональный центр компетенций" location="92!A1" ref="A35"/>
    <hyperlink display="ГАПОУ СО Уральский политехнический колледж - Межрегиональный центр компетенций" location="92!A1" ref="A36"/>
    <hyperlink display="ГАПОУ СО Уральский политехнический колледж - Межрегиональный центр компетенций" location="92!A1" ref="A37"/>
    <hyperlink display="ГАПОУ СО Уральский политехнический колледж - Межрегиональный центр компетенций" location="92!A1" ref="A38"/>
    <hyperlink display="ГАПОУ СО Уральский политехнический колледж - Межрегиональный центр компетенций" location="92!A1" ref="A39"/>
    <hyperlink display="ГАПОУ СО Уральский политехнический колледж - Межрегиональный центр компетенций" location="92!A1" ref="A40"/>
    <hyperlink display="ГАПОУ СО Уральский политехнический колледж - Межрегиональный центр компетенций" location="92!A1" ref="A41"/>
    <hyperlink display="ГАПОУ СО Уральский политехнический колледж - Межрегиональный центр компетенций" location="92!A1" ref="A42"/>
    <hyperlink display="ГАПОУ СО Уральский политехнический колледж - Межрегиональный центр компетенций" location="92!A1" ref="A43"/>
    <hyperlink display="ГАПОУ СО Уральский политехнический колледж - Межрегиональный центр компетенций" location="92!A1" ref="A44"/>
    <hyperlink display="ГАПОУ СО Уральский политехнический колледж - Межрегиональный центр компетенций" location="92!A1" ref="A45"/>
    <hyperlink display="ГАПОУ СО Уральский политехнический колледж - Межрегиональный центр компетенций" location="92!A1" ref="A46"/>
    <hyperlink display="ГАПОУ СО Уральский политехнический колледж - Межрегиональный центр компетенций" location="92!A1" ref="A47"/>
    <hyperlink display="ГАПОУ СО Уральский политехнический колледж - Межрегиональный центр компетенций" location="92!A1" ref="A48"/>
    <hyperlink display="ГАПОУ СО Уральский политехнический колледж - Межрегиональный центр компетенций" location="92!A1" ref="A49"/>
    <hyperlink display="ГАПОУ СО Уральский политехнический колледж - Межрегиональный центр компетенций" location="92!A1" ref="A50"/>
    <hyperlink display="ГАПОУ СО Уральский политехнический колледж - Межрегиональный центр компетенций" location="92!A1" ref="A51"/>
    <hyperlink display="ГАПОУ СО Уральский политехнический колледж - Межрегиональный центр компетенций" location="92!A1" ref="A52"/>
    <hyperlink display="ГАПОУ СО Уральский политехнический колледж - Межрегиональный центр компетенций" location="92!A1" ref="A53"/>
    <hyperlink display="ГАПОУ СО Уральский политехнический колледж - Межрегиональный центр компетенций" location="92!A1" ref="A54"/>
    <hyperlink display="ГАПОУ СО Уральский политехнический колледж - Межрегиональный центр компетенций" location="92!A1" ref="A55"/>
    <hyperlink display="ГАПОУ СО Уральский политехнический колледж - Межрегиональный центр компетенций" location="92!A1" ref="A56"/>
    <hyperlink display="ГАПОУ СО Уральский политехнический колледж - Межрегиональный центр компетенций" location="92!A1" ref="A57"/>
    <hyperlink display="ГАПОУ СО Уральский политехнический колледж - Межрегиональный центр компетенций" location="92!A1" ref="A58"/>
    <hyperlink display="ГАПОУ СО Уральский политехнический колледж - Межрегиональный центр компетенций" location="92!A1" ref="A59"/>
    <hyperlink display="ГАПОУ СО Уральский политехнический колледж - Межрегиональный центр компетенций" location="92!A1" ref="A60"/>
    <hyperlink display="ГАПОУ СО Уральский политехнический колледж - Межрегиональный центр компетенций" location="92!A1" ref="A61"/>
    <hyperlink display="ГАПОУ СО Уральский политехнический колледж - Межрегиональный центр компетенций" location="92!A1" ref="A62"/>
    <hyperlink display="ГАПОУ СО Уральский политехнический колледж - Межрегиональный центр компетенций" location="92!A1" ref="A63"/>
    <hyperlink display="ГАПОУ СО Уральский политехнический колледж - Межрегиональный центр компетенций" location="92!A1" ref="A64"/>
    <hyperlink display="ГАПОУ СО Уральский политехнический колледж - Межрегиональный центр компетенций" location="92!A1" ref="A65"/>
    <hyperlink display="ГАПОУ СО Уральский политехнический колледж - Межрегиональный центр компетенций" location="92!A1" ref="A66"/>
    <hyperlink display="ГАПОУ СО Уральский политехнический колледж - Межрегиональный центр компетенций" location="92!A1" ref="A67"/>
    <hyperlink display="ГАПОУ СО Уральский политехнический колледж - Межрегиональный центр компетенций" location="92!A1" ref="A68"/>
    <hyperlink display="ГАПОУ СО Уральский политехнический колледж - Межрегиональный центр компетенций" location="92!A1" ref="A69"/>
    <hyperlink display="ГАПОУ СО Уральский политехнический колледж - Межрегиональный центр компетенций" location="92!A1" ref="A70"/>
    <hyperlink display="ГАПОУ СО Уральский политехнический колледж - Межрегиональный центр компетенций" location="92!A1" ref="A71"/>
    <hyperlink display="ГАПОУ СО Уральский политехнический колледж - Межрегиональный центр компетенций" location="92!A1" ref="A72"/>
    <hyperlink display="ГАПОУ СО Уральский политехнический колледж - Межрегиональный центр компетенций" location="92!A1" ref="A73"/>
    <hyperlink display="ГАПОУ СО Уральский политехнический колледж - Межрегиональный центр компетенций" location="92!A1" ref="A74"/>
    <hyperlink display="ГАПОУ СО Уральский политехнический колледж - Межрегиональный центр компетенций" location="92!A1" ref="A75"/>
    <hyperlink display="ГАПОУ СО Уральский политехнический колледж - Межрегиональный центр компетенций" location="92!A1" ref="A76"/>
    <hyperlink display="ГАПОУ СО Уральский политехнический колледж - Межрегиональный центр компетенций" location="92!A1" ref="A77"/>
    <hyperlink display="ГАПОУ СО Уральский политехнический колледж - Межрегиональный центр компетенций" location="92!A1" ref="A78"/>
    <hyperlink display="ГАПОУ СО Уральский политехнический колледж - Межрегиональный центр компетенций" location="92!A1" ref="A79"/>
    <hyperlink display="ГАПОУ СО Уральский политехнический колледж - Межрегиональный центр компетенций" location="92!A1" ref="A80"/>
    <hyperlink display="ГАПОУ СО Уральский политехнический колледж - Межрегиональный центр компетенций" location="92!A1" ref="A81"/>
    <hyperlink display="ГАПОУ СО Уральский политехнический колледж - Межрегиональный центр компетенций" location="92!A1" ref="A82"/>
    <hyperlink display="ГАПОУ СО Уральский политехнический колледж - Межрегиональный центр компетенций" location="92!A1" ref="A83"/>
    <hyperlink display="ГАПОУ СО Уральский политехнический колледж - Межрегиональный центр компетенций" location="92!A1" ref="A84"/>
    <hyperlink display="ГАПОУ СО Уральский политехнический колледж - Межрегиональный центр компетенций" location="92!A1" ref="A85"/>
    <hyperlink display="ГАПОУ СО Уральский политехнический колледж - Межрегиональный центр компетенций" location="92!A1" ref="A86"/>
    <hyperlink display="ГАПОУ СО Уральский политехнический колледж - Межрегиональный центр компетенций" location="92!A1" ref="A87"/>
    <hyperlink display="ГАПОУ СО Уральский политехнический колледж - Межрегиональный центр компетенций" location="92!A1" ref="A88"/>
    <hyperlink display="ГАПОУ СО Уральский политехнический колледж - Межрегиональный центр компетенций" location="92!A1" ref="A89"/>
    <hyperlink display="ГАПОУ СО Уральский политехнический колледж - Межрегиональный центр компетенций" location="92!A1" ref="A90"/>
    <hyperlink display="ГАПОУ СО Уральский политехнический колледж - Межрегиональный центр компетенций" location="92!A1" ref="A91"/>
    <hyperlink display="ГАПОУ СО Уральский политехнический колледж - Межрегиональный центр компетенций" location="92!A1" ref="A92"/>
    <hyperlink display="ГАПОУ СО Уральский политехнический колледж - Межрегиональный центр компетенций" location="92!A1" ref="A93"/>
    <hyperlink display="ГАПОУ СО Уральский политехнический колледж - Межрегиональный центр компетенций" location="92!A1" ref="A94"/>
    <hyperlink display="ГАПОУ СО Уральский политехнический колледж - Межрегиональный центр компетенций" location="92!A1" ref="A95"/>
    <hyperlink display="ГАПОУ СО Уральский политехнический колледж - Межрегиональный центр компетенций" location="92!A1" ref="A96"/>
    <hyperlink display="ГАПОУ СО Уральский политехнический колледж - Межрегиональный центр компетенций" location="92!A1" ref="A97"/>
    <hyperlink display="ГАПОУ СО Уральский политехнический колледж - Межрегиональный центр компетенций" location="92!A1" ref="A98"/>
    <hyperlink display="ГАПОУ СО Уральский политехнический колледж - Межрегиональный центр компетенций" location="92!A1" ref="A99"/>
    <hyperlink display="ГАПОУ СО Уральский политехнический колледж - Межрегиональный центр компетенций" location="92!A1" ref="A100"/>
    <hyperlink display="ГАПОУ СО Уральский политехнический колледж - Межрегиональный центр компетенций" location="92!A1" ref="A101"/>
    <hyperlink display="ГАПОУ СО Уральский политехнический колледж - Межрегиональный центр компетенций" location="92!A1" ref="A102"/>
    <hyperlink display="ГАПОУ СО Уральский политехнический колледж - Межрегиональный центр компетенций" location="92!A1" ref="A103"/>
    <hyperlink display="ГАПОУ СО Уральский политехнический колледж - Межрегиональный центр компетенций" location="92!A1" ref="A104"/>
    <hyperlink display="ГАПОУ СО Уральский политехнический колледж - Межрегиональный центр компетенций" location="92!A1" ref="A105"/>
    <hyperlink display="ГАПОУ СО Уральский политехнический колледж - Межрегиональный центр компетенций" location="92!A1" ref="A106"/>
    <hyperlink display="ГАПОУ СО Уральский политехнический колледж - Межрегиональный центр компетенций" location="92!A1" ref="A107"/>
    <hyperlink display="ГАПОУ СО Уральский политехнический колледж - Межрегиональный центр компетенций" location="92!A1" ref="A108"/>
    <hyperlink display="ГАПОУ СО Уральский политехнический колледж - Межрегиональный центр компетенций" location="92!A1" ref="A109"/>
    <hyperlink display="ГАПОУ СО Уральский политехнический колледж - Межрегиональный центр компетенций" location="92!A1" ref="A110"/>
    <hyperlink display="ГАПОУ СО Уральский политехнический колледж - Межрегиональный центр компетенций" location="92!A1" ref="A111"/>
    <hyperlink display="ГАПОУ СО Уральский политехнический колледж - Межрегиональный центр компетенций" location="92!A1" ref="A112"/>
    <hyperlink display="ГАПОУ СО Уральский политехнический колледж - Межрегиональный центр компетенций" location="92!A1" ref="A113"/>
    <hyperlink display="ГАПОУ СО Уральский политехнический колледж - Межрегиональный центр компетенций" location="92!A1" ref="A114"/>
    <hyperlink display="ГАПОУ СО Уральский политехнический колледж - Межрегиональный центр компетенций" location="92!A1" ref="A115"/>
  </hyperlinks>
  <printOptions/>
  <pageMargins bottom="0.75" footer="0.0" header="0.0" left="0.7" right="0.7" top="0.75"/>
  <pageSetup paperSize="9" orientation="portrait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102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102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SUM(G11,G16,G21,G26,G31,G36,G41)</f>
        <v>234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COUNTIF(AI11:AI45,"2")</f>
        <v>10</v>
      </c>
    </row>
    <row r="11" ht="14.25" customHeight="1">
      <c r="A11" s="79" t="s">
        <v>102</v>
      </c>
      <c r="B11" s="48" t="s">
        <v>185</v>
      </c>
      <c r="C11" s="48" t="s">
        <v>186</v>
      </c>
      <c r="D11" s="48" t="s">
        <v>202</v>
      </c>
      <c r="E11" s="49" t="s">
        <v>149</v>
      </c>
      <c r="F11" s="50" t="s">
        <v>188</v>
      </c>
      <c r="G11" s="51">
        <v>16.0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4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45" si="4">IF(AH11="проверка пройдена",1,2)</f>
        <v>2</v>
      </c>
    </row>
    <row r="12" ht="14.25" customHeight="1">
      <c r="A12" s="82" t="s">
        <v>102</v>
      </c>
      <c r="B12" s="59" t="s">
        <v>185</v>
      </c>
      <c r="C12" s="59" t="s">
        <v>186</v>
      </c>
      <c r="D12" s="59" t="s">
        <v>202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102</v>
      </c>
      <c r="B13" s="59" t="s">
        <v>185</v>
      </c>
      <c r="C13" s="59" t="s">
        <v>186</v>
      </c>
      <c r="D13" s="59" t="s">
        <v>202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102</v>
      </c>
      <c r="B14" s="59" t="s">
        <v>185</v>
      </c>
      <c r="C14" s="59" t="s">
        <v>186</v>
      </c>
      <c r="D14" s="59" t="s">
        <v>202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102</v>
      </c>
      <c r="B15" s="67" t="s">
        <v>185</v>
      </c>
      <c r="C15" s="67" t="s">
        <v>186</v>
      </c>
      <c r="D15" s="67" t="s">
        <v>202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102</v>
      </c>
      <c r="B16" s="48" t="s">
        <v>185</v>
      </c>
      <c r="C16" s="48" t="s">
        <v>186</v>
      </c>
      <c r="D16" s="48" t="s">
        <v>203</v>
      </c>
      <c r="E16" s="49" t="s">
        <v>149</v>
      </c>
      <c r="F16" s="50" t="s">
        <v>194</v>
      </c>
      <c r="G16" s="51">
        <v>39.0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102</v>
      </c>
      <c r="B17" s="59" t="s">
        <v>185</v>
      </c>
      <c r="C17" s="59" t="s">
        <v>186</v>
      </c>
      <c r="D17" s="59" t="s">
        <v>203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102</v>
      </c>
      <c r="B18" s="59" t="s">
        <v>185</v>
      </c>
      <c r="C18" s="59" t="s">
        <v>186</v>
      </c>
      <c r="D18" s="59" t="s">
        <v>203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102</v>
      </c>
      <c r="B19" s="59" t="s">
        <v>185</v>
      </c>
      <c r="C19" s="59" t="s">
        <v>186</v>
      </c>
      <c r="D19" s="59" t="s">
        <v>203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102</v>
      </c>
      <c r="B20" s="67" t="s">
        <v>185</v>
      </c>
      <c r="C20" s="67" t="s">
        <v>186</v>
      </c>
      <c r="D20" s="67" t="s">
        <v>203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102</v>
      </c>
      <c r="B21" s="48" t="s">
        <v>185</v>
      </c>
      <c r="C21" s="48" t="s">
        <v>186</v>
      </c>
      <c r="D21" s="48" t="s">
        <v>224</v>
      </c>
      <c r="E21" s="49" t="s">
        <v>149</v>
      </c>
      <c r="F21" s="50" t="s">
        <v>194</v>
      </c>
      <c r="G21" s="51">
        <v>43.0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102</v>
      </c>
      <c r="B22" s="59" t="s">
        <v>185</v>
      </c>
      <c r="C22" s="59" t="s">
        <v>186</v>
      </c>
      <c r="D22" s="59" t="s">
        <v>224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102</v>
      </c>
      <c r="B23" s="59" t="s">
        <v>185</v>
      </c>
      <c r="C23" s="59" t="s">
        <v>186</v>
      </c>
      <c r="D23" s="59" t="s">
        <v>224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102</v>
      </c>
      <c r="B24" s="59" t="s">
        <v>185</v>
      </c>
      <c r="C24" s="59" t="s">
        <v>186</v>
      </c>
      <c r="D24" s="59" t="s">
        <v>224</v>
      </c>
      <c r="E24" s="39" t="s">
        <v>152</v>
      </c>
      <c r="F24" s="60" t="s">
        <v>191</v>
      </c>
      <c r="G24" s="61">
        <v>1.0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4" s="57">
        <f t="shared" si="4"/>
        <v>2</v>
      </c>
    </row>
    <row r="25" ht="14.25" customHeight="1">
      <c r="A25" s="86" t="s">
        <v>102</v>
      </c>
      <c r="B25" s="67" t="s">
        <v>185</v>
      </c>
      <c r="C25" s="67" t="s">
        <v>186</v>
      </c>
      <c r="D25" s="67" t="s">
        <v>224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102</v>
      </c>
      <c r="B26" s="48" t="s">
        <v>185</v>
      </c>
      <c r="C26" s="48" t="s">
        <v>186</v>
      </c>
      <c r="D26" s="48" t="s">
        <v>210</v>
      </c>
      <c r="E26" s="49" t="s">
        <v>149</v>
      </c>
      <c r="F26" s="50" t="s">
        <v>194</v>
      </c>
      <c r="G26" s="51">
        <v>16.0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102</v>
      </c>
      <c r="B27" s="59" t="s">
        <v>185</v>
      </c>
      <c r="C27" s="59" t="s">
        <v>186</v>
      </c>
      <c r="D27" s="59" t="s">
        <v>210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102</v>
      </c>
      <c r="B28" s="59" t="s">
        <v>185</v>
      </c>
      <c r="C28" s="59" t="s">
        <v>186</v>
      </c>
      <c r="D28" s="59" t="s">
        <v>210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102</v>
      </c>
      <c r="B29" s="59" t="s">
        <v>185</v>
      </c>
      <c r="C29" s="59" t="s">
        <v>186</v>
      </c>
      <c r="D29" s="59" t="s">
        <v>210</v>
      </c>
      <c r="E29" s="39" t="s">
        <v>152</v>
      </c>
      <c r="F29" s="60" t="s">
        <v>191</v>
      </c>
      <c r="G29" s="61">
        <v>1.0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9" s="57">
        <f t="shared" si="4"/>
        <v>2</v>
      </c>
    </row>
    <row r="30" ht="14.25" customHeight="1">
      <c r="A30" s="86" t="s">
        <v>102</v>
      </c>
      <c r="B30" s="67" t="s">
        <v>185</v>
      </c>
      <c r="C30" s="67" t="s">
        <v>186</v>
      </c>
      <c r="D30" s="67" t="s">
        <v>210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102</v>
      </c>
      <c r="B31" s="48" t="s">
        <v>185</v>
      </c>
      <c r="C31" s="48" t="s">
        <v>186</v>
      </c>
      <c r="D31" s="48" t="s">
        <v>229</v>
      </c>
      <c r="E31" s="49" t="s">
        <v>149</v>
      </c>
      <c r="F31" s="50" t="s">
        <v>194</v>
      </c>
      <c r="G31" s="51">
        <v>87.0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102</v>
      </c>
      <c r="B32" s="59" t="s">
        <v>185</v>
      </c>
      <c r="C32" s="59" t="s">
        <v>186</v>
      </c>
      <c r="D32" s="59" t="s">
        <v>229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102</v>
      </c>
      <c r="B33" s="59" t="s">
        <v>185</v>
      </c>
      <c r="C33" s="59" t="s">
        <v>186</v>
      </c>
      <c r="D33" s="59" t="s">
        <v>229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102</v>
      </c>
      <c r="B34" s="59" t="s">
        <v>185</v>
      </c>
      <c r="C34" s="59" t="s">
        <v>186</v>
      </c>
      <c r="D34" s="59" t="s">
        <v>229</v>
      </c>
      <c r="E34" s="39" t="s">
        <v>152</v>
      </c>
      <c r="F34" s="60" t="s">
        <v>191</v>
      </c>
      <c r="G34" s="61">
        <v>1.0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4" s="57">
        <f t="shared" si="4"/>
        <v>2</v>
      </c>
    </row>
    <row r="35" ht="14.25" customHeight="1">
      <c r="A35" s="86" t="s">
        <v>102</v>
      </c>
      <c r="B35" s="67" t="s">
        <v>185</v>
      </c>
      <c r="C35" s="67" t="s">
        <v>186</v>
      </c>
      <c r="D35" s="67" t="s">
        <v>229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102</v>
      </c>
      <c r="B36" s="48" t="s">
        <v>185</v>
      </c>
      <c r="C36" s="48" t="s">
        <v>186</v>
      </c>
      <c r="D36" s="48" t="s">
        <v>369</v>
      </c>
      <c r="E36" s="49" t="s">
        <v>149</v>
      </c>
      <c r="F36" s="50" t="s">
        <v>194</v>
      </c>
      <c r="G36" s="51">
        <v>17.0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102</v>
      </c>
      <c r="B37" s="59" t="s">
        <v>185</v>
      </c>
      <c r="C37" s="59" t="s">
        <v>186</v>
      </c>
      <c r="D37" s="59" t="s">
        <v>369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102</v>
      </c>
      <c r="B38" s="59" t="s">
        <v>185</v>
      </c>
      <c r="C38" s="59" t="s">
        <v>186</v>
      </c>
      <c r="D38" s="59" t="s">
        <v>369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102</v>
      </c>
      <c r="B39" s="59" t="s">
        <v>185</v>
      </c>
      <c r="C39" s="59" t="s">
        <v>186</v>
      </c>
      <c r="D39" s="59" t="s">
        <v>369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102</v>
      </c>
      <c r="B40" s="67" t="s">
        <v>185</v>
      </c>
      <c r="C40" s="67" t="s">
        <v>186</v>
      </c>
      <c r="D40" s="67" t="s">
        <v>369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102</v>
      </c>
      <c r="B41" s="48" t="s">
        <v>185</v>
      </c>
      <c r="C41" s="48" t="s">
        <v>186</v>
      </c>
      <c r="D41" s="48" t="s">
        <v>295</v>
      </c>
      <c r="E41" s="49" t="s">
        <v>149</v>
      </c>
      <c r="F41" s="50" t="s">
        <v>194</v>
      </c>
      <c r="G41" s="51">
        <v>16.0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102</v>
      </c>
      <c r="B42" s="59" t="s">
        <v>185</v>
      </c>
      <c r="C42" s="59" t="s">
        <v>186</v>
      </c>
      <c r="D42" s="59" t="s">
        <v>295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102</v>
      </c>
      <c r="B43" s="59" t="s">
        <v>185</v>
      </c>
      <c r="C43" s="59" t="s">
        <v>186</v>
      </c>
      <c r="D43" s="59" t="s">
        <v>295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102</v>
      </c>
      <c r="B44" s="59" t="s">
        <v>185</v>
      </c>
      <c r="C44" s="59" t="s">
        <v>186</v>
      </c>
      <c r="D44" s="59" t="s">
        <v>295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102</v>
      </c>
      <c r="B45" s="67" t="s">
        <v>185</v>
      </c>
      <c r="C45" s="67" t="s">
        <v>186</v>
      </c>
      <c r="D45" s="67" t="s">
        <v>295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техникум автомобильного транспорта и сервиса" location="94!A1" ref="A3"/>
    <hyperlink display="ГАПОУ СО Уральский техникум автомобильного транспорта и сервиса" location="94!A1" ref="A10"/>
    <hyperlink display="ГАПОУ СО Уральский техникум автомобильного транспорта и сервиса" location="94!A1" ref="A11"/>
    <hyperlink display="ГАПОУ СО Уральский техникум автомобильного транспорта и сервиса" location="94!A1" ref="A12"/>
    <hyperlink display="ГАПОУ СО Уральский техникум автомобильного транспорта и сервиса" location="94!A1" ref="A13"/>
    <hyperlink display="ГАПОУ СО Уральский техникум автомобильного транспорта и сервиса" location="94!A1" ref="A14"/>
    <hyperlink display="ГАПОУ СО Уральский техникум автомобильного транспорта и сервиса" location="94!A1" ref="A15"/>
    <hyperlink display="ГАПОУ СО Уральский техникум автомобильного транспорта и сервиса" location="94!A1" ref="A16"/>
    <hyperlink display="ГАПОУ СО Уральский техникум автомобильного транспорта и сервиса" location="94!A1" ref="A17"/>
    <hyperlink display="ГАПОУ СО Уральский техникум автомобильного транспорта и сервиса" location="94!A1" ref="A18"/>
    <hyperlink display="ГАПОУ СО Уральский техникум автомобильного транспорта и сервиса" location="94!A1" ref="A19"/>
    <hyperlink display="ГАПОУ СО Уральский техникум автомобильного транспорта и сервиса" location="94!A1" ref="A20"/>
    <hyperlink display="ГАПОУ СО Уральский техникум автомобильного транспорта и сервиса" location="94!A1" ref="A21"/>
    <hyperlink display="ГАПОУ СО Уральский техникум автомобильного транспорта и сервиса" location="94!A1" ref="A22"/>
    <hyperlink display="ГАПОУ СО Уральский техникум автомобильного транспорта и сервиса" location="94!A1" ref="A23"/>
    <hyperlink display="ГАПОУ СО Уральский техникум автомобильного транспорта и сервиса" location="94!A1" ref="A24"/>
    <hyperlink display="ГАПОУ СО Уральский техникум автомобильного транспорта и сервиса" location="94!A1" ref="A25"/>
    <hyperlink display="ГАПОУ СО Уральский техникум автомобильного транспорта и сервиса" location="94!A1" ref="A26"/>
    <hyperlink display="ГАПОУ СО Уральский техникум автомобильного транспорта и сервиса" location="94!A1" ref="A27"/>
    <hyperlink display="ГАПОУ СО Уральский техникум автомобильного транспорта и сервиса" location="94!A1" ref="A28"/>
    <hyperlink display="ГАПОУ СО Уральский техникум автомобильного транспорта и сервиса" location="94!A1" ref="A29"/>
    <hyperlink display="ГАПОУ СО Уральский техникум автомобильного транспорта и сервиса" location="94!A1" ref="A30"/>
    <hyperlink display="ГАПОУ СО Уральский техникум автомобильного транспорта и сервиса" location="94!A1" ref="A31"/>
    <hyperlink display="ГАПОУ СО Уральский техникум автомобильного транспорта и сервиса" location="94!A1" ref="A32"/>
    <hyperlink display="ГАПОУ СО Уральский техникум автомобильного транспорта и сервиса" location="94!A1" ref="A33"/>
    <hyperlink display="ГАПОУ СО Уральский техникум автомобильного транспорта и сервиса" location="94!A1" ref="A34"/>
    <hyperlink display="ГАПОУ СО Уральский техникум автомобильного транспорта и сервиса" location="94!A1" ref="A35"/>
    <hyperlink display="ГАПОУ СО Уральский техникум автомобильного транспорта и сервиса" location="94!A1" ref="A36"/>
    <hyperlink display="ГАПОУ СО Уральский техникум автомобильного транспорта и сервиса" location="94!A1" ref="A37"/>
    <hyperlink display="ГАПОУ СО Уральский техникум автомобильного транспорта и сервиса" location="94!A1" ref="A38"/>
    <hyperlink display="ГАПОУ СО Уральский техникум автомобильного транспорта и сервиса" location="94!A1" ref="A39"/>
    <hyperlink display="ГАПОУ СО Уральский техникум автомобильного транспорта и сервиса" location="94!A1" ref="A40"/>
    <hyperlink display="ГАПОУ СО Уральский техникум автомобильного транспорта и сервиса" location="94!A1" ref="A41"/>
    <hyperlink display="ГАПОУ СО Уральский техникум автомобильного транспорта и сервиса" location="94!A1" ref="A42"/>
    <hyperlink display="ГАПОУ СО Уральский техникум автомобильного транспорта и сервиса" location="94!A1" ref="A43"/>
    <hyperlink display="ГАПОУ СО Уральский техникум автомобильного транспорта и сервиса" location="94!A1" ref="A44"/>
    <hyperlink display="ГАПОУ СО Уральский техникум автомобильного транспорта и сервиса" location="94!A1" ref="A45"/>
  </hyperlinks>
  <printOptions/>
  <pageMargins bottom="0.75" footer="0.0" header="0.0" left="0.7" right="0.7" top="0.75"/>
  <pageSetup paperSize="9" orientation="portrait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99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99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SUM(G11,G16,G21,G26,G31,G36,G41,G46,G51,G56,G61,G66,G71)</f>
        <v>327</v>
      </c>
      <c r="H10" s="44">
        <f t="shared" si="2"/>
        <v>59</v>
      </c>
      <c r="I10" s="44">
        <f t="shared" si="2"/>
        <v>50</v>
      </c>
      <c r="J10" s="44">
        <f t="shared" si="2"/>
        <v>22</v>
      </c>
      <c r="K10" s="44">
        <f t="shared" si="2"/>
        <v>1</v>
      </c>
      <c r="L10" s="44">
        <f t="shared" si="2"/>
        <v>8</v>
      </c>
      <c r="M10" s="44">
        <f t="shared" si="2"/>
        <v>16</v>
      </c>
      <c r="N10" s="44">
        <f t="shared" si="2"/>
        <v>42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1</v>
      </c>
      <c r="Y10" s="44">
        <f t="shared" si="2"/>
        <v>0</v>
      </c>
      <c r="Z10" s="44">
        <f t="shared" si="2"/>
        <v>0</v>
      </c>
      <c r="AA10" s="44">
        <f t="shared" si="2"/>
        <v>6</v>
      </c>
      <c r="AB10" s="44">
        <f t="shared" si="2"/>
        <v>1</v>
      </c>
      <c r="AC10" s="44">
        <f t="shared" si="2"/>
        <v>6</v>
      </c>
      <c r="AD10" s="44">
        <f t="shared" si="2"/>
        <v>4</v>
      </c>
      <c r="AE10" s="44">
        <f t="shared" si="2"/>
        <v>0</v>
      </c>
      <c r="AF10" s="44">
        <f t="shared" si="2"/>
        <v>2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COUNTIF(AI11:AI75,"2")</f>
        <v>9</v>
      </c>
    </row>
    <row r="11" ht="14.25" customHeight="1">
      <c r="A11" s="79" t="s">
        <v>99</v>
      </c>
      <c r="B11" s="48" t="s">
        <v>185</v>
      </c>
      <c r="C11" s="48" t="s">
        <v>186</v>
      </c>
      <c r="D11" s="48" t="s">
        <v>362</v>
      </c>
      <c r="E11" s="49" t="s">
        <v>149</v>
      </c>
      <c r="F11" s="50" t="s">
        <v>188</v>
      </c>
      <c r="G11" s="51">
        <v>19.0</v>
      </c>
      <c r="H11" s="52">
        <v>9.0</v>
      </c>
      <c r="I11" s="52">
        <v>8.0</v>
      </c>
      <c r="J11" s="52">
        <v>6.0</v>
      </c>
      <c r="K11" s="52">
        <v>0.0</v>
      </c>
      <c r="L11" s="52">
        <v>3.0</v>
      </c>
      <c r="M11" s="52">
        <v>4.0</v>
      </c>
      <c r="N11" s="52">
        <v>1.0</v>
      </c>
      <c r="O11" s="52">
        <v>0.0</v>
      </c>
      <c r="P11" s="80">
        <v>0.0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1.0</v>
      </c>
      <c r="AB11" s="81">
        <v>0.0</v>
      </c>
      <c r="AC11" s="81">
        <v>0.0</v>
      </c>
      <c r="AD11" s="81">
        <v>0.0</v>
      </c>
      <c r="AE11" s="55"/>
      <c r="AF11" s="81">
        <v>1.0</v>
      </c>
      <c r="AG11" s="55"/>
      <c r="AH11" s="56" t="str">
        <f t="shared" ref="AH11:AH7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75" si="4">IF(AH11="проверка пройдена",1,2)</f>
        <v>1</v>
      </c>
    </row>
    <row r="12" ht="14.25" customHeight="1">
      <c r="A12" s="82" t="s">
        <v>99</v>
      </c>
      <c r="B12" s="59" t="s">
        <v>185</v>
      </c>
      <c r="C12" s="59" t="s">
        <v>186</v>
      </c>
      <c r="D12" s="59" t="s">
        <v>362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99</v>
      </c>
      <c r="B13" s="59" t="s">
        <v>185</v>
      </c>
      <c r="C13" s="59" t="s">
        <v>186</v>
      </c>
      <c r="D13" s="59" t="s">
        <v>362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99</v>
      </c>
      <c r="B14" s="59" t="s">
        <v>185</v>
      </c>
      <c r="C14" s="59" t="s">
        <v>186</v>
      </c>
      <c r="D14" s="59" t="s">
        <v>362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99</v>
      </c>
      <c r="B15" s="67" t="s">
        <v>185</v>
      </c>
      <c r="C15" s="67" t="s">
        <v>186</v>
      </c>
      <c r="D15" s="67" t="s">
        <v>362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99</v>
      </c>
      <c r="B16" s="48" t="s">
        <v>185</v>
      </c>
      <c r="C16" s="48" t="s">
        <v>186</v>
      </c>
      <c r="D16" s="48" t="s">
        <v>397</v>
      </c>
      <c r="E16" s="49" t="s">
        <v>149</v>
      </c>
      <c r="F16" s="50" t="s">
        <v>194</v>
      </c>
      <c r="G16" s="51">
        <v>22.0</v>
      </c>
      <c r="H16" s="52">
        <v>6.0</v>
      </c>
      <c r="I16" s="52">
        <v>5.0</v>
      </c>
      <c r="J16" s="52">
        <v>1.0</v>
      </c>
      <c r="K16" s="52">
        <v>0.0</v>
      </c>
      <c r="L16" s="52">
        <v>0.0</v>
      </c>
      <c r="M16" s="52">
        <v>2.0</v>
      </c>
      <c r="N16" s="52">
        <v>8.0</v>
      </c>
      <c r="O16" s="52">
        <v>0.0</v>
      </c>
      <c r="P16" s="80">
        <v>0.0</v>
      </c>
      <c r="Q16" s="52">
        <v>0.0</v>
      </c>
      <c r="R16" s="52">
        <v>0.0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2.0</v>
      </c>
      <c r="AB16" s="81">
        <v>1.0</v>
      </c>
      <c r="AC16" s="81">
        <v>2.0</v>
      </c>
      <c r="AD16" s="81">
        <v>1.0</v>
      </c>
      <c r="AE16" s="81">
        <v>0.0</v>
      </c>
      <c r="AF16" s="81">
        <v>0.0</v>
      </c>
      <c r="AG16" s="55"/>
      <c r="AH16" s="56" t="str">
        <f t="shared" si="3"/>
        <v>проверка пройдена</v>
      </c>
      <c r="AI16" s="57">
        <f t="shared" si="4"/>
        <v>1</v>
      </c>
    </row>
    <row r="17" ht="14.25" customHeight="1">
      <c r="A17" s="82" t="s">
        <v>99</v>
      </c>
      <c r="B17" s="59" t="s">
        <v>185</v>
      </c>
      <c r="C17" s="59" t="s">
        <v>186</v>
      </c>
      <c r="D17" s="59" t="s">
        <v>397</v>
      </c>
      <c r="E17" s="39" t="s">
        <v>150</v>
      </c>
      <c r="F17" s="60" t="s">
        <v>195</v>
      </c>
      <c r="G17" s="61">
        <v>0.0</v>
      </c>
      <c r="H17" s="83">
        <v>0.0</v>
      </c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99</v>
      </c>
      <c r="B18" s="59" t="s">
        <v>185</v>
      </c>
      <c r="C18" s="59" t="s">
        <v>186</v>
      </c>
      <c r="D18" s="59" t="s">
        <v>397</v>
      </c>
      <c r="E18" s="39" t="s">
        <v>151</v>
      </c>
      <c r="F18" s="60" t="s">
        <v>196</v>
      </c>
      <c r="G18" s="61">
        <v>0.0</v>
      </c>
      <c r="H18" s="83">
        <v>0.0</v>
      </c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99</v>
      </c>
      <c r="B19" s="59" t="s">
        <v>185</v>
      </c>
      <c r="C19" s="59" t="s">
        <v>186</v>
      </c>
      <c r="D19" s="59" t="s">
        <v>397</v>
      </c>
      <c r="E19" s="39" t="s">
        <v>152</v>
      </c>
      <c r="F19" s="60" t="s">
        <v>191</v>
      </c>
      <c r="G19" s="61">
        <v>0.0</v>
      </c>
      <c r="H19" s="83">
        <v>0.0</v>
      </c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99</v>
      </c>
      <c r="B20" s="67" t="s">
        <v>185</v>
      </c>
      <c r="C20" s="67" t="s">
        <v>186</v>
      </c>
      <c r="D20" s="67" t="s">
        <v>397</v>
      </c>
      <c r="E20" s="68" t="s">
        <v>153</v>
      </c>
      <c r="F20" s="69" t="s">
        <v>192</v>
      </c>
      <c r="G20" s="70">
        <v>0.0</v>
      </c>
      <c r="H20" s="87">
        <v>0.0</v>
      </c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99</v>
      </c>
      <c r="B21" s="48" t="s">
        <v>185</v>
      </c>
      <c r="C21" s="48" t="s">
        <v>186</v>
      </c>
      <c r="D21" s="48" t="s">
        <v>233</v>
      </c>
      <c r="E21" s="49" t="s">
        <v>149</v>
      </c>
      <c r="F21" s="50" t="s">
        <v>194</v>
      </c>
      <c r="G21" s="51">
        <v>27.0</v>
      </c>
      <c r="H21" s="52">
        <v>11.0</v>
      </c>
      <c r="I21" s="52">
        <v>11.0</v>
      </c>
      <c r="J21" s="52">
        <v>3.0</v>
      </c>
      <c r="K21" s="52">
        <v>1.0</v>
      </c>
      <c r="L21" s="52">
        <v>2.0</v>
      </c>
      <c r="M21" s="52">
        <v>4.0</v>
      </c>
      <c r="N21" s="52">
        <v>6.0</v>
      </c>
      <c r="O21" s="52">
        <v>0.0</v>
      </c>
      <c r="P21" s="80">
        <v>0.0</v>
      </c>
      <c r="Q21" s="52">
        <v>0.0</v>
      </c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1.0</v>
      </c>
      <c r="AB21" s="81">
        <v>0.0</v>
      </c>
      <c r="AC21" s="81">
        <v>1.0</v>
      </c>
      <c r="AD21" s="81">
        <v>1.0</v>
      </c>
      <c r="AE21" s="81">
        <v>0.0</v>
      </c>
      <c r="AF21" s="81">
        <v>0.0</v>
      </c>
      <c r="AG21" s="55"/>
      <c r="AH21" s="56" t="str">
        <f t="shared" si="3"/>
        <v>проверка пройдена</v>
      </c>
      <c r="AI21" s="57">
        <f t="shared" si="4"/>
        <v>1</v>
      </c>
    </row>
    <row r="22" ht="14.25" customHeight="1">
      <c r="A22" s="82" t="s">
        <v>99</v>
      </c>
      <c r="B22" s="59" t="s">
        <v>185</v>
      </c>
      <c r="C22" s="59" t="s">
        <v>186</v>
      </c>
      <c r="D22" s="59" t="s">
        <v>233</v>
      </c>
      <c r="E22" s="39" t="s">
        <v>150</v>
      </c>
      <c r="F22" s="60" t="s">
        <v>195</v>
      </c>
      <c r="G22" s="61">
        <v>0.0</v>
      </c>
      <c r="H22" s="83">
        <v>0.0</v>
      </c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99</v>
      </c>
      <c r="B23" s="59" t="s">
        <v>185</v>
      </c>
      <c r="C23" s="59" t="s">
        <v>186</v>
      </c>
      <c r="D23" s="59" t="s">
        <v>233</v>
      </c>
      <c r="E23" s="39" t="s">
        <v>151</v>
      </c>
      <c r="F23" s="60" t="s">
        <v>196</v>
      </c>
      <c r="G23" s="61">
        <v>0.0</v>
      </c>
      <c r="H23" s="83">
        <v>0.0</v>
      </c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99</v>
      </c>
      <c r="B24" s="59" t="s">
        <v>185</v>
      </c>
      <c r="C24" s="59" t="s">
        <v>186</v>
      </c>
      <c r="D24" s="59" t="s">
        <v>233</v>
      </c>
      <c r="E24" s="39" t="s">
        <v>152</v>
      </c>
      <c r="F24" s="60" t="s">
        <v>191</v>
      </c>
      <c r="G24" s="61">
        <v>0.0</v>
      </c>
      <c r="H24" s="83">
        <v>0.0</v>
      </c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99</v>
      </c>
      <c r="B25" s="67" t="s">
        <v>185</v>
      </c>
      <c r="C25" s="67" t="s">
        <v>186</v>
      </c>
      <c r="D25" s="67" t="s">
        <v>233</v>
      </c>
      <c r="E25" s="68" t="s">
        <v>153</v>
      </c>
      <c r="F25" s="69" t="s">
        <v>192</v>
      </c>
      <c r="G25" s="70">
        <v>0.0</v>
      </c>
      <c r="H25" s="87">
        <v>0.0</v>
      </c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99</v>
      </c>
      <c r="B26" s="48" t="s">
        <v>185</v>
      </c>
      <c r="C26" s="48" t="s">
        <v>186</v>
      </c>
      <c r="D26" s="48" t="s">
        <v>187</v>
      </c>
      <c r="E26" s="49" t="s">
        <v>149</v>
      </c>
      <c r="F26" s="50" t="s">
        <v>194</v>
      </c>
      <c r="G26" s="51">
        <v>24.0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99</v>
      </c>
      <c r="B27" s="59" t="s">
        <v>185</v>
      </c>
      <c r="C27" s="59" t="s">
        <v>186</v>
      </c>
      <c r="D27" s="59" t="s">
        <v>187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99</v>
      </c>
      <c r="B28" s="59" t="s">
        <v>185</v>
      </c>
      <c r="C28" s="59" t="s">
        <v>186</v>
      </c>
      <c r="D28" s="59" t="s">
        <v>187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99</v>
      </c>
      <c r="B29" s="59" t="s">
        <v>185</v>
      </c>
      <c r="C29" s="59" t="s">
        <v>186</v>
      </c>
      <c r="D29" s="59" t="s">
        <v>187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99</v>
      </c>
      <c r="B30" s="67" t="s">
        <v>185</v>
      </c>
      <c r="C30" s="67" t="s">
        <v>186</v>
      </c>
      <c r="D30" s="67" t="s">
        <v>187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99</v>
      </c>
      <c r="B31" s="48" t="s">
        <v>185</v>
      </c>
      <c r="C31" s="48" t="s">
        <v>186</v>
      </c>
      <c r="D31" s="48" t="s">
        <v>218</v>
      </c>
      <c r="E31" s="49" t="s">
        <v>149</v>
      </c>
      <c r="F31" s="50" t="s">
        <v>194</v>
      </c>
      <c r="G31" s="51">
        <v>17.0</v>
      </c>
      <c r="H31" s="52">
        <v>7.0</v>
      </c>
      <c r="I31" s="52">
        <v>5.0</v>
      </c>
      <c r="J31" s="52">
        <v>4.0</v>
      </c>
      <c r="K31" s="52">
        <v>0.0</v>
      </c>
      <c r="L31" s="52">
        <v>1.0</v>
      </c>
      <c r="M31" s="52">
        <v>1.0</v>
      </c>
      <c r="N31" s="52">
        <v>8.0</v>
      </c>
      <c r="O31" s="52">
        <v>0.0</v>
      </c>
      <c r="P31" s="80">
        <v>0.0</v>
      </c>
      <c r="Q31" s="52">
        <v>0.0</v>
      </c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0.0</v>
      </c>
      <c r="AB31" s="81">
        <v>0.0</v>
      </c>
      <c r="AC31" s="81">
        <v>0.0</v>
      </c>
      <c r="AD31" s="81">
        <v>0.0</v>
      </c>
      <c r="AE31" s="81">
        <v>0.0</v>
      </c>
      <c r="AF31" s="81">
        <v>0.0</v>
      </c>
      <c r="AG31" s="55"/>
      <c r="AH31" s="56" t="str">
        <f t="shared" si="3"/>
        <v>проверка пройдена</v>
      </c>
      <c r="AI31" s="57">
        <f t="shared" si="4"/>
        <v>1</v>
      </c>
    </row>
    <row r="32" ht="14.25" customHeight="1">
      <c r="A32" s="82" t="s">
        <v>99</v>
      </c>
      <c r="B32" s="59" t="s">
        <v>185</v>
      </c>
      <c r="C32" s="59" t="s">
        <v>186</v>
      </c>
      <c r="D32" s="59" t="s">
        <v>218</v>
      </c>
      <c r="E32" s="39" t="s">
        <v>150</v>
      </c>
      <c r="F32" s="60" t="s">
        <v>195</v>
      </c>
      <c r="G32" s="61">
        <v>0.0</v>
      </c>
      <c r="H32" s="83">
        <v>0.0</v>
      </c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99</v>
      </c>
      <c r="B33" s="59" t="s">
        <v>185</v>
      </c>
      <c r="C33" s="59" t="s">
        <v>186</v>
      </c>
      <c r="D33" s="59" t="s">
        <v>218</v>
      </c>
      <c r="E33" s="39" t="s">
        <v>151</v>
      </c>
      <c r="F33" s="60" t="s">
        <v>196</v>
      </c>
      <c r="G33" s="61">
        <v>0.0</v>
      </c>
      <c r="H33" s="83">
        <v>0.0</v>
      </c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99</v>
      </c>
      <c r="B34" s="59" t="s">
        <v>185</v>
      </c>
      <c r="C34" s="59" t="s">
        <v>186</v>
      </c>
      <c r="D34" s="59" t="s">
        <v>218</v>
      </c>
      <c r="E34" s="39" t="s">
        <v>152</v>
      </c>
      <c r="F34" s="60" t="s">
        <v>191</v>
      </c>
      <c r="G34" s="61">
        <v>0.0</v>
      </c>
      <c r="H34" s="83">
        <v>0.0</v>
      </c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99</v>
      </c>
      <c r="B35" s="67" t="s">
        <v>185</v>
      </c>
      <c r="C35" s="67" t="s">
        <v>186</v>
      </c>
      <c r="D35" s="67" t="s">
        <v>218</v>
      </c>
      <c r="E35" s="68" t="s">
        <v>153</v>
      </c>
      <c r="F35" s="69" t="s">
        <v>192</v>
      </c>
      <c r="G35" s="70">
        <v>0.0</v>
      </c>
      <c r="H35" s="87">
        <v>0.0</v>
      </c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99</v>
      </c>
      <c r="B36" s="48" t="s">
        <v>185</v>
      </c>
      <c r="C36" s="48" t="s">
        <v>186</v>
      </c>
      <c r="D36" s="48" t="s">
        <v>229</v>
      </c>
      <c r="E36" s="49" t="s">
        <v>149</v>
      </c>
      <c r="F36" s="50" t="s">
        <v>194</v>
      </c>
      <c r="G36" s="51">
        <v>43.0</v>
      </c>
      <c r="H36" s="52">
        <v>18.0</v>
      </c>
      <c r="I36" s="52">
        <v>14.0</v>
      </c>
      <c r="J36" s="52">
        <v>4.0</v>
      </c>
      <c r="K36" s="52">
        <v>0.0</v>
      </c>
      <c r="L36" s="52">
        <v>2.0</v>
      </c>
      <c r="M36" s="52">
        <v>3.0</v>
      </c>
      <c r="N36" s="52">
        <v>11.0</v>
      </c>
      <c r="O36" s="52">
        <v>0.0</v>
      </c>
      <c r="P36" s="80">
        <v>0.0</v>
      </c>
      <c r="Q36" s="52">
        <v>0.0</v>
      </c>
      <c r="R36" s="52">
        <v>0.0</v>
      </c>
      <c r="S36" s="52">
        <v>0.0</v>
      </c>
      <c r="T36" s="81">
        <v>0.0</v>
      </c>
      <c r="U36" s="81">
        <v>0.0</v>
      </c>
      <c r="V36" s="81">
        <v>0.0</v>
      </c>
      <c r="W36" s="81">
        <v>0.0</v>
      </c>
      <c r="X36" s="81">
        <v>1.0</v>
      </c>
      <c r="Y36" s="81">
        <v>0.0</v>
      </c>
      <c r="Z36" s="81">
        <v>0.0</v>
      </c>
      <c r="AA36" s="81">
        <v>2.0</v>
      </c>
      <c r="AB36" s="81">
        <v>0.0</v>
      </c>
      <c r="AC36" s="81">
        <v>3.0</v>
      </c>
      <c r="AD36" s="81">
        <v>2.0</v>
      </c>
      <c r="AE36" s="81">
        <v>0.0</v>
      </c>
      <c r="AF36" s="81">
        <v>1.0</v>
      </c>
      <c r="AG36" s="55"/>
      <c r="AH36" s="56" t="str">
        <f t="shared" si="3"/>
        <v>проверка пройдена</v>
      </c>
      <c r="AI36" s="57">
        <f t="shared" si="4"/>
        <v>1</v>
      </c>
    </row>
    <row r="37" ht="14.25" customHeight="1">
      <c r="A37" s="82" t="s">
        <v>99</v>
      </c>
      <c r="B37" s="59" t="s">
        <v>185</v>
      </c>
      <c r="C37" s="59" t="s">
        <v>186</v>
      </c>
      <c r="D37" s="59" t="s">
        <v>229</v>
      </c>
      <c r="E37" s="39" t="s">
        <v>150</v>
      </c>
      <c r="F37" s="60" t="s">
        <v>195</v>
      </c>
      <c r="G37" s="61">
        <v>0.0</v>
      </c>
      <c r="H37" s="83">
        <v>0.0</v>
      </c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99</v>
      </c>
      <c r="B38" s="59" t="s">
        <v>185</v>
      </c>
      <c r="C38" s="59" t="s">
        <v>186</v>
      </c>
      <c r="D38" s="59" t="s">
        <v>229</v>
      </c>
      <c r="E38" s="39" t="s">
        <v>151</v>
      </c>
      <c r="F38" s="60" t="s">
        <v>196</v>
      </c>
      <c r="G38" s="61">
        <v>0.0</v>
      </c>
      <c r="H38" s="83">
        <v>0.0</v>
      </c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99</v>
      </c>
      <c r="B39" s="59" t="s">
        <v>185</v>
      </c>
      <c r="C39" s="59" t="s">
        <v>186</v>
      </c>
      <c r="D39" s="59" t="s">
        <v>229</v>
      </c>
      <c r="E39" s="39" t="s">
        <v>152</v>
      </c>
      <c r="F39" s="60" t="s">
        <v>191</v>
      </c>
      <c r="G39" s="61">
        <v>0.0</v>
      </c>
      <c r="H39" s="83">
        <v>0.0</v>
      </c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99</v>
      </c>
      <c r="B40" s="67" t="s">
        <v>185</v>
      </c>
      <c r="C40" s="67" t="s">
        <v>186</v>
      </c>
      <c r="D40" s="67" t="s">
        <v>229</v>
      </c>
      <c r="E40" s="68" t="s">
        <v>153</v>
      </c>
      <c r="F40" s="69" t="s">
        <v>192</v>
      </c>
      <c r="G40" s="70">
        <v>0.0</v>
      </c>
      <c r="H40" s="87">
        <v>0.0</v>
      </c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99</v>
      </c>
      <c r="B41" s="48" t="s">
        <v>185</v>
      </c>
      <c r="C41" s="48" t="s">
        <v>186</v>
      </c>
      <c r="D41" s="48" t="s">
        <v>203</v>
      </c>
      <c r="E41" s="49" t="s">
        <v>149</v>
      </c>
      <c r="F41" s="50" t="s">
        <v>194</v>
      </c>
      <c r="G41" s="51">
        <v>28.0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99</v>
      </c>
      <c r="B42" s="59" t="s">
        <v>185</v>
      </c>
      <c r="C42" s="59" t="s">
        <v>186</v>
      </c>
      <c r="D42" s="59" t="s">
        <v>203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99</v>
      </c>
      <c r="B43" s="59" t="s">
        <v>185</v>
      </c>
      <c r="C43" s="59" t="s">
        <v>186</v>
      </c>
      <c r="D43" s="59" t="s">
        <v>203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99</v>
      </c>
      <c r="B44" s="59" t="s">
        <v>185</v>
      </c>
      <c r="C44" s="59" t="s">
        <v>186</v>
      </c>
      <c r="D44" s="59" t="s">
        <v>203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99</v>
      </c>
      <c r="B45" s="67" t="s">
        <v>185</v>
      </c>
      <c r="C45" s="67" t="s">
        <v>186</v>
      </c>
      <c r="D45" s="67" t="s">
        <v>203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99</v>
      </c>
      <c r="B46" s="48" t="s">
        <v>185</v>
      </c>
      <c r="C46" s="48" t="s">
        <v>186</v>
      </c>
      <c r="D46" s="48" t="s">
        <v>398</v>
      </c>
      <c r="E46" s="49" t="s">
        <v>149</v>
      </c>
      <c r="F46" s="50" t="s">
        <v>194</v>
      </c>
      <c r="G46" s="51">
        <v>18.0</v>
      </c>
      <c r="H46" s="52">
        <v>8.0</v>
      </c>
      <c r="I46" s="52">
        <v>7.0</v>
      </c>
      <c r="J46" s="52">
        <v>4.0</v>
      </c>
      <c r="K46" s="52">
        <v>0.0</v>
      </c>
      <c r="L46" s="52">
        <v>0.0</v>
      </c>
      <c r="M46" s="52">
        <v>2.0</v>
      </c>
      <c r="N46" s="52">
        <v>8.0</v>
      </c>
      <c r="O46" s="52">
        <v>0.0</v>
      </c>
      <c r="P46" s="80">
        <v>0.0</v>
      </c>
      <c r="Q46" s="52">
        <v>0.0</v>
      </c>
      <c r="R46" s="52">
        <v>0.0</v>
      </c>
      <c r="S46" s="52">
        <v>0.0</v>
      </c>
      <c r="T46" s="81">
        <v>0.0</v>
      </c>
      <c r="U46" s="81">
        <v>0.0</v>
      </c>
      <c r="V46" s="81">
        <v>0.0</v>
      </c>
      <c r="W46" s="81">
        <v>0.0</v>
      </c>
      <c r="X46" s="81">
        <v>0.0</v>
      </c>
      <c r="Y46" s="81">
        <v>0.0</v>
      </c>
      <c r="Z46" s="81">
        <v>0.0</v>
      </c>
      <c r="AA46" s="81">
        <v>0.0</v>
      </c>
      <c r="AB46" s="81">
        <v>0.0</v>
      </c>
      <c r="AC46" s="81">
        <v>0.0</v>
      </c>
      <c r="AD46" s="81">
        <v>0.0</v>
      </c>
      <c r="AE46" s="81">
        <v>0.0</v>
      </c>
      <c r="AF46" s="81">
        <v>0.0</v>
      </c>
      <c r="AG46" s="55"/>
      <c r="AH46" s="56" t="str">
        <f t="shared" si="3"/>
        <v>проверка пройдена</v>
      </c>
      <c r="AI46" s="57">
        <f t="shared" si="4"/>
        <v>1</v>
      </c>
    </row>
    <row r="47" ht="14.25" customHeight="1">
      <c r="A47" s="82" t="s">
        <v>99</v>
      </c>
      <c r="B47" s="59" t="s">
        <v>185</v>
      </c>
      <c r="C47" s="59" t="s">
        <v>186</v>
      </c>
      <c r="D47" s="59" t="s">
        <v>398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99</v>
      </c>
      <c r="B48" s="59" t="s">
        <v>185</v>
      </c>
      <c r="C48" s="59" t="s">
        <v>186</v>
      </c>
      <c r="D48" s="59" t="s">
        <v>398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99</v>
      </c>
      <c r="B49" s="59" t="s">
        <v>185</v>
      </c>
      <c r="C49" s="59" t="s">
        <v>186</v>
      </c>
      <c r="D49" s="59" t="s">
        <v>398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99</v>
      </c>
      <c r="B50" s="67" t="s">
        <v>185</v>
      </c>
      <c r="C50" s="67" t="s">
        <v>186</v>
      </c>
      <c r="D50" s="67" t="s">
        <v>398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99</v>
      </c>
      <c r="B51" s="48" t="s">
        <v>185</v>
      </c>
      <c r="C51" s="48" t="s">
        <v>186</v>
      </c>
      <c r="D51" s="48" t="s">
        <v>376</v>
      </c>
      <c r="E51" s="49" t="s">
        <v>149</v>
      </c>
      <c r="F51" s="50" t="s">
        <v>194</v>
      </c>
      <c r="G51" s="51">
        <v>25.0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99</v>
      </c>
      <c r="B52" s="59" t="s">
        <v>185</v>
      </c>
      <c r="C52" s="59" t="s">
        <v>186</v>
      </c>
      <c r="D52" s="59" t="s">
        <v>376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99</v>
      </c>
      <c r="B53" s="59" t="s">
        <v>185</v>
      </c>
      <c r="C53" s="59" t="s">
        <v>186</v>
      </c>
      <c r="D53" s="59" t="s">
        <v>376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99</v>
      </c>
      <c r="B54" s="59" t="s">
        <v>185</v>
      </c>
      <c r="C54" s="59" t="s">
        <v>186</v>
      </c>
      <c r="D54" s="59" t="s">
        <v>376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99</v>
      </c>
      <c r="B55" s="67" t="s">
        <v>185</v>
      </c>
      <c r="C55" s="67" t="s">
        <v>186</v>
      </c>
      <c r="D55" s="67" t="s">
        <v>376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99</v>
      </c>
      <c r="B56" s="48" t="s">
        <v>185</v>
      </c>
      <c r="C56" s="48" t="s">
        <v>186</v>
      </c>
      <c r="D56" s="48" t="s">
        <v>290</v>
      </c>
      <c r="E56" s="49" t="s">
        <v>149</v>
      </c>
      <c r="F56" s="50" t="s">
        <v>194</v>
      </c>
      <c r="G56" s="51">
        <v>42.0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99</v>
      </c>
      <c r="B57" s="59" t="s">
        <v>185</v>
      </c>
      <c r="C57" s="59" t="s">
        <v>186</v>
      </c>
      <c r="D57" s="59" t="s">
        <v>290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99</v>
      </c>
      <c r="B58" s="59" t="s">
        <v>185</v>
      </c>
      <c r="C58" s="59" t="s">
        <v>186</v>
      </c>
      <c r="D58" s="59" t="s">
        <v>290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99</v>
      </c>
      <c r="B59" s="59" t="s">
        <v>185</v>
      </c>
      <c r="C59" s="59" t="s">
        <v>186</v>
      </c>
      <c r="D59" s="59" t="s">
        <v>290</v>
      </c>
      <c r="E59" s="39" t="s">
        <v>152</v>
      </c>
      <c r="F59" s="60" t="s">
        <v>191</v>
      </c>
      <c r="G59" s="61">
        <v>0.0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проверка пройдена</v>
      </c>
      <c r="AI59" s="57">
        <f t="shared" si="4"/>
        <v>1</v>
      </c>
    </row>
    <row r="60" ht="14.25" customHeight="1">
      <c r="A60" s="86" t="s">
        <v>99</v>
      </c>
      <c r="B60" s="67" t="s">
        <v>185</v>
      </c>
      <c r="C60" s="67" t="s">
        <v>186</v>
      </c>
      <c r="D60" s="67" t="s">
        <v>290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99</v>
      </c>
      <c r="B61" s="48" t="s">
        <v>185</v>
      </c>
      <c r="C61" s="48" t="s">
        <v>186</v>
      </c>
      <c r="D61" s="48" t="s">
        <v>205</v>
      </c>
      <c r="E61" s="49" t="s">
        <v>149</v>
      </c>
      <c r="F61" s="50" t="s">
        <v>194</v>
      </c>
      <c r="G61" s="51">
        <v>12.0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99</v>
      </c>
      <c r="B62" s="59" t="s">
        <v>185</v>
      </c>
      <c r="C62" s="59" t="s">
        <v>186</v>
      </c>
      <c r="D62" s="59" t="s">
        <v>205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99</v>
      </c>
      <c r="B63" s="59" t="s">
        <v>185</v>
      </c>
      <c r="C63" s="59" t="s">
        <v>186</v>
      </c>
      <c r="D63" s="59" t="s">
        <v>205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99</v>
      </c>
      <c r="B64" s="59" t="s">
        <v>185</v>
      </c>
      <c r="C64" s="59" t="s">
        <v>186</v>
      </c>
      <c r="D64" s="59" t="s">
        <v>205</v>
      </c>
      <c r="E64" s="39" t="s">
        <v>152</v>
      </c>
      <c r="F64" s="60" t="s">
        <v>191</v>
      </c>
      <c r="G64" s="61">
        <v>0.0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проверка пройдена</v>
      </c>
      <c r="AI64" s="57">
        <f t="shared" si="4"/>
        <v>1</v>
      </c>
    </row>
    <row r="65" ht="14.25" customHeight="1">
      <c r="A65" s="86" t="s">
        <v>99</v>
      </c>
      <c r="B65" s="67" t="s">
        <v>185</v>
      </c>
      <c r="C65" s="67" t="s">
        <v>186</v>
      </c>
      <c r="D65" s="67" t="s">
        <v>205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99</v>
      </c>
      <c r="B66" s="48" t="s">
        <v>185</v>
      </c>
      <c r="C66" s="48" t="s">
        <v>186</v>
      </c>
      <c r="D66" s="48" t="s">
        <v>210</v>
      </c>
      <c r="E66" s="49" t="s">
        <v>149</v>
      </c>
      <c r="F66" s="50" t="s">
        <v>194</v>
      </c>
      <c r="G66" s="51">
        <v>29.0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99</v>
      </c>
      <c r="B67" s="59" t="s">
        <v>185</v>
      </c>
      <c r="C67" s="59" t="s">
        <v>186</v>
      </c>
      <c r="D67" s="59" t="s">
        <v>210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99</v>
      </c>
      <c r="B68" s="59" t="s">
        <v>185</v>
      </c>
      <c r="C68" s="59" t="s">
        <v>186</v>
      </c>
      <c r="D68" s="59" t="s">
        <v>210</v>
      </c>
      <c r="E68" s="39" t="s">
        <v>151</v>
      </c>
      <c r="F68" s="60" t="s">
        <v>196</v>
      </c>
      <c r="G68" s="61">
        <v>0.0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проверка пройдена</v>
      </c>
      <c r="AI68" s="57">
        <f t="shared" si="4"/>
        <v>1</v>
      </c>
    </row>
    <row r="69" ht="14.25" customHeight="1">
      <c r="A69" s="82" t="s">
        <v>99</v>
      </c>
      <c r="B69" s="59" t="s">
        <v>185</v>
      </c>
      <c r="C69" s="59" t="s">
        <v>186</v>
      </c>
      <c r="D69" s="59" t="s">
        <v>210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99</v>
      </c>
      <c r="B70" s="67" t="s">
        <v>185</v>
      </c>
      <c r="C70" s="67" t="s">
        <v>186</v>
      </c>
      <c r="D70" s="67" t="s">
        <v>210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99</v>
      </c>
      <c r="B71" s="48" t="s">
        <v>185</v>
      </c>
      <c r="C71" s="48" t="s">
        <v>186</v>
      </c>
      <c r="D71" s="48" t="s">
        <v>256</v>
      </c>
      <c r="E71" s="49" t="s">
        <v>149</v>
      </c>
      <c r="F71" s="50" t="s">
        <v>194</v>
      </c>
      <c r="G71" s="51">
        <v>21.0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99</v>
      </c>
      <c r="B72" s="59" t="s">
        <v>185</v>
      </c>
      <c r="C72" s="59" t="s">
        <v>186</v>
      </c>
      <c r="D72" s="59" t="s">
        <v>256</v>
      </c>
      <c r="E72" s="39" t="s">
        <v>150</v>
      </c>
      <c r="F72" s="60" t="s">
        <v>195</v>
      </c>
      <c r="G72" s="61">
        <v>2.0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2" s="57">
        <f t="shared" si="4"/>
        <v>2</v>
      </c>
    </row>
    <row r="73" ht="14.25" customHeight="1">
      <c r="A73" s="82" t="s">
        <v>99</v>
      </c>
      <c r="B73" s="59" t="s">
        <v>185</v>
      </c>
      <c r="C73" s="59" t="s">
        <v>186</v>
      </c>
      <c r="D73" s="59" t="s">
        <v>256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99</v>
      </c>
      <c r="B74" s="59" t="s">
        <v>185</v>
      </c>
      <c r="C74" s="59" t="s">
        <v>186</v>
      </c>
      <c r="D74" s="59" t="s">
        <v>256</v>
      </c>
      <c r="E74" s="39" t="s">
        <v>152</v>
      </c>
      <c r="F74" s="60" t="s">
        <v>191</v>
      </c>
      <c r="G74" s="61">
        <v>2.0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4" s="57">
        <f t="shared" si="4"/>
        <v>2</v>
      </c>
    </row>
    <row r="75" ht="14.25" customHeight="1">
      <c r="A75" s="86" t="s">
        <v>99</v>
      </c>
      <c r="B75" s="67" t="s">
        <v>185</v>
      </c>
      <c r="C75" s="67" t="s">
        <v>186</v>
      </c>
      <c r="D75" s="67" t="s">
        <v>256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колледж технологий и предпринимательства" location="91!A1" ref="A3"/>
    <hyperlink display="ГАПОУ СО Уральский колледж технологий и предпринимательства" location="91!A1" ref="A10"/>
    <hyperlink display="ГАПОУ СО Уральский колледж технологий и предпринимательства" location="91!A1" ref="A11"/>
    <hyperlink display="ГАПОУ СО Уральский колледж технологий и предпринимательства" location="91!A1" ref="A12"/>
    <hyperlink display="ГАПОУ СО Уральский колледж технологий и предпринимательства" location="91!A1" ref="A13"/>
    <hyperlink display="ГАПОУ СО Уральский колледж технологий и предпринимательства" location="91!A1" ref="A14"/>
    <hyperlink display="ГАПОУ СО Уральский колледж технологий и предпринимательства" location="91!A1" ref="A15"/>
    <hyperlink display="ГАПОУ СО Уральский колледж технологий и предпринимательства" location="91!A1" ref="A16"/>
    <hyperlink display="ГАПОУ СО Уральский колледж технологий и предпринимательства" location="91!A1" ref="A17"/>
    <hyperlink display="ГАПОУ СО Уральский колледж технологий и предпринимательства" location="91!A1" ref="A18"/>
    <hyperlink display="ГАПОУ СО Уральский колледж технологий и предпринимательства" location="91!A1" ref="A19"/>
    <hyperlink display="ГАПОУ СО Уральский колледж технологий и предпринимательства" location="91!A1" ref="A20"/>
    <hyperlink display="ГАПОУ СО Уральский колледж технологий и предпринимательства" location="91!A1" ref="A21"/>
    <hyperlink display="ГАПОУ СО Уральский колледж технологий и предпринимательства" location="91!A1" ref="A22"/>
    <hyperlink display="ГАПОУ СО Уральский колледж технологий и предпринимательства" location="91!A1" ref="A23"/>
    <hyperlink display="ГАПОУ СО Уральский колледж технологий и предпринимательства" location="91!A1" ref="A24"/>
    <hyperlink display="ГАПОУ СО Уральский колледж технологий и предпринимательства" location="91!A1" ref="A25"/>
    <hyperlink display="ГАПОУ СО Уральский колледж технологий и предпринимательства" location="91!A1" ref="A26"/>
    <hyperlink display="ГАПОУ СО Уральский колледж технологий и предпринимательства" location="91!A1" ref="A27"/>
    <hyperlink display="ГАПОУ СО Уральский колледж технологий и предпринимательства" location="91!A1" ref="A28"/>
    <hyperlink display="ГАПОУ СО Уральский колледж технологий и предпринимательства" location="91!A1" ref="A29"/>
    <hyperlink display="ГАПОУ СО Уральский колледж технологий и предпринимательства" location="91!A1" ref="A30"/>
    <hyperlink display="ГАПОУ СО Уральский колледж технологий и предпринимательства" location="91!A1" ref="A31"/>
    <hyperlink display="ГАПОУ СО Уральский колледж технологий и предпринимательства" location="91!A1" ref="A32"/>
    <hyperlink display="ГАПОУ СО Уральский колледж технологий и предпринимательства" location="91!A1" ref="A33"/>
    <hyperlink display="ГАПОУ СО Уральский колледж технологий и предпринимательства" location="91!A1" ref="A34"/>
    <hyperlink display="ГАПОУ СО Уральский колледж технологий и предпринимательства" location="91!A1" ref="A35"/>
    <hyperlink display="ГАПОУ СО Уральский колледж технологий и предпринимательства" location="91!A1" ref="A36"/>
    <hyperlink display="ГАПОУ СО Уральский колледж технологий и предпринимательства" location="91!A1" ref="A37"/>
    <hyperlink display="ГАПОУ СО Уральский колледж технологий и предпринимательства" location="91!A1" ref="A38"/>
    <hyperlink display="ГАПОУ СО Уральский колледж технологий и предпринимательства" location="91!A1" ref="A39"/>
    <hyperlink display="ГАПОУ СО Уральский колледж технологий и предпринимательства" location="91!A1" ref="A40"/>
    <hyperlink display="ГАПОУ СО Уральский колледж технологий и предпринимательства" location="91!A1" ref="A41"/>
    <hyperlink display="ГАПОУ СО Уральский колледж технологий и предпринимательства" location="91!A1" ref="A42"/>
    <hyperlink display="ГАПОУ СО Уральский колледж технологий и предпринимательства" location="91!A1" ref="A43"/>
    <hyperlink display="ГАПОУ СО Уральский колледж технологий и предпринимательства" location="91!A1" ref="A44"/>
    <hyperlink display="ГАПОУ СО Уральский колледж технологий и предпринимательства" location="91!A1" ref="A45"/>
    <hyperlink display="ГАПОУ СО Уральский колледж технологий и предпринимательства" location="91!A1" ref="A46"/>
    <hyperlink display="ГАПОУ СО Уральский колледж технологий и предпринимательства" location="91!A1" ref="A47"/>
    <hyperlink display="ГАПОУ СО Уральский колледж технологий и предпринимательства" location="91!A1" ref="A48"/>
    <hyperlink display="ГАПОУ СО Уральский колледж технологий и предпринимательства" location="91!A1" ref="A49"/>
    <hyperlink display="ГАПОУ СО Уральский колледж технологий и предпринимательства" location="91!A1" ref="A50"/>
    <hyperlink display="ГАПОУ СО Уральский колледж технологий и предпринимательства" location="91!A1" ref="A51"/>
    <hyperlink display="ГАПОУ СО Уральский колледж технологий и предпринимательства" location="91!A1" ref="A52"/>
    <hyperlink display="ГАПОУ СО Уральский колледж технологий и предпринимательства" location="91!A1" ref="A53"/>
    <hyperlink display="ГАПОУ СО Уральский колледж технологий и предпринимательства" location="91!A1" ref="A54"/>
    <hyperlink display="ГАПОУ СО Уральский колледж технологий и предпринимательства" location="91!A1" ref="A55"/>
    <hyperlink display="ГАПОУ СО Уральский колледж технологий и предпринимательства" location="91!A1" ref="A56"/>
    <hyperlink display="ГАПОУ СО Уральский колледж технологий и предпринимательства" location="91!A1" ref="A57"/>
    <hyperlink display="ГАПОУ СО Уральский колледж технологий и предпринимательства" location="91!A1" ref="A58"/>
    <hyperlink display="ГАПОУ СО Уральский колледж технологий и предпринимательства" location="91!A1" ref="A59"/>
    <hyperlink display="ГАПОУ СО Уральский колледж технологий и предпринимательства" location="91!A1" ref="A60"/>
    <hyperlink display="ГАПОУ СО Уральский колледж технологий и предпринимательства" location="91!A1" ref="A61"/>
    <hyperlink display="ГАПОУ СО Уральский колледж технологий и предпринимательства" location="91!A1" ref="A62"/>
    <hyperlink display="ГАПОУ СО Уральский колледж технологий и предпринимательства" location="91!A1" ref="A63"/>
    <hyperlink display="ГАПОУ СО Уральский колледж технологий и предпринимательства" location="91!A1" ref="A64"/>
    <hyperlink display="ГАПОУ СО Уральский колледж технологий и предпринимательства" location="91!A1" ref="A65"/>
    <hyperlink display="ГАПОУ СО Уральский колледж технологий и предпринимательства" location="91!A1" ref="A66"/>
    <hyperlink display="ГАПОУ СО Уральский колледж технологий и предпринимательства" location="91!A1" ref="A67"/>
    <hyperlink display="ГАПОУ СО Уральский колледж технологий и предпринимательства" location="91!A1" ref="A68"/>
    <hyperlink display="ГАПОУ СО Уральский колледж технологий и предпринимательства" location="91!A1" ref="A69"/>
    <hyperlink display="ГАПОУ СО Уральский колледж технологий и предпринимательства" location="91!A1" ref="A70"/>
    <hyperlink display="ГАПОУ СО Уральский колледж технологий и предпринимательства" location="91!A1" ref="A71"/>
    <hyperlink display="ГАПОУ СО Уральский колледж технологий и предпринимательства" location="91!A1" ref="A72"/>
    <hyperlink display="ГАПОУ СО Уральский колледж технологий и предпринимательства" location="91!A1" ref="A73"/>
    <hyperlink display="ГАПОУ СО Уральский колледж технологий и предпринимательства" location="91!A1" ref="A74"/>
    <hyperlink display="ГАПОУ СО Уральский колледж технологий и предпринимательства" location="91!A1" ref="A75"/>
  </hyperlinks>
  <printOptions/>
  <pageMargins bottom="0.75" footer="0.0" header="0.0" left="0.7" right="0.7" top="0.75"/>
  <pageSetup paperSize="9" orientation="portrait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103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103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SUM(G11,G16,G21,G26,G31)</f>
        <v>139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COUNTIF(AI11:AI35,"2")</f>
        <v>7</v>
      </c>
    </row>
    <row r="11" ht="14.25" customHeight="1">
      <c r="A11" s="79" t="s">
        <v>103</v>
      </c>
      <c r="B11" s="48" t="s">
        <v>185</v>
      </c>
      <c r="C11" s="48" t="s">
        <v>186</v>
      </c>
      <c r="D11" s="48" t="s">
        <v>399</v>
      </c>
      <c r="E11" s="49" t="s">
        <v>149</v>
      </c>
      <c r="F11" s="50" t="s">
        <v>188</v>
      </c>
      <c r="G11" s="51">
        <v>24.0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5" si="4">IF(AH11="проверка пройдена",1,2)</f>
        <v>2</v>
      </c>
    </row>
    <row r="12" ht="14.25" customHeight="1">
      <c r="A12" s="82" t="s">
        <v>103</v>
      </c>
      <c r="B12" s="59" t="s">
        <v>185</v>
      </c>
      <c r="C12" s="59" t="s">
        <v>186</v>
      </c>
      <c r="D12" s="59" t="s">
        <v>399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103</v>
      </c>
      <c r="B13" s="59" t="s">
        <v>185</v>
      </c>
      <c r="C13" s="59" t="s">
        <v>186</v>
      </c>
      <c r="D13" s="59" t="s">
        <v>399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103</v>
      </c>
      <c r="B14" s="59" t="s">
        <v>185</v>
      </c>
      <c r="C14" s="59" t="s">
        <v>186</v>
      </c>
      <c r="D14" s="59" t="s">
        <v>399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103</v>
      </c>
      <c r="B15" s="67" t="s">
        <v>185</v>
      </c>
      <c r="C15" s="67" t="s">
        <v>186</v>
      </c>
      <c r="D15" s="67" t="s">
        <v>399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103</v>
      </c>
      <c r="B16" s="48" t="s">
        <v>185</v>
      </c>
      <c r="C16" s="48" t="s">
        <v>186</v>
      </c>
      <c r="D16" s="48" t="s">
        <v>219</v>
      </c>
      <c r="E16" s="49" t="s">
        <v>149</v>
      </c>
      <c r="F16" s="50" t="s">
        <v>194</v>
      </c>
      <c r="G16" s="51">
        <v>45.0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103</v>
      </c>
      <c r="B17" s="59" t="s">
        <v>185</v>
      </c>
      <c r="C17" s="59" t="s">
        <v>186</v>
      </c>
      <c r="D17" s="59" t="s">
        <v>219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103</v>
      </c>
      <c r="B18" s="59" t="s">
        <v>185</v>
      </c>
      <c r="C18" s="59" t="s">
        <v>186</v>
      </c>
      <c r="D18" s="59" t="s">
        <v>219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103</v>
      </c>
      <c r="B19" s="59" t="s">
        <v>185</v>
      </c>
      <c r="C19" s="59" t="s">
        <v>186</v>
      </c>
      <c r="D19" s="59" t="s">
        <v>219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103</v>
      </c>
      <c r="B20" s="67" t="s">
        <v>185</v>
      </c>
      <c r="C20" s="67" t="s">
        <v>186</v>
      </c>
      <c r="D20" s="67" t="s">
        <v>219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103</v>
      </c>
      <c r="B21" s="48" t="s">
        <v>185</v>
      </c>
      <c r="C21" s="48" t="s">
        <v>186</v>
      </c>
      <c r="D21" s="48" t="s">
        <v>220</v>
      </c>
      <c r="E21" s="49" t="s">
        <v>149</v>
      </c>
      <c r="F21" s="50" t="s">
        <v>194</v>
      </c>
      <c r="G21" s="51">
        <v>39.0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103</v>
      </c>
      <c r="B22" s="59" t="s">
        <v>185</v>
      </c>
      <c r="C22" s="59" t="s">
        <v>186</v>
      </c>
      <c r="D22" s="59" t="s">
        <v>220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103</v>
      </c>
      <c r="B23" s="59" t="s">
        <v>185</v>
      </c>
      <c r="C23" s="59" t="s">
        <v>186</v>
      </c>
      <c r="D23" s="59" t="s">
        <v>220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103</v>
      </c>
      <c r="B24" s="59" t="s">
        <v>185</v>
      </c>
      <c r="C24" s="59" t="s">
        <v>186</v>
      </c>
      <c r="D24" s="59" t="s">
        <v>220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103</v>
      </c>
      <c r="B25" s="67" t="s">
        <v>185</v>
      </c>
      <c r="C25" s="67" t="s">
        <v>186</v>
      </c>
      <c r="D25" s="67" t="s">
        <v>220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103</v>
      </c>
      <c r="B26" s="48" t="s">
        <v>185</v>
      </c>
      <c r="C26" s="48" t="s">
        <v>186</v>
      </c>
      <c r="D26" s="48" t="s">
        <v>400</v>
      </c>
      <c r="E26" s="49" t="s">
        <v>149</v>
      </c>
      <c r="F26" s="50" t="s">
        <v>194</v>
      </c>
      <c r="G26" s="51">
        <v>18.0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103</v>
      </c>
      <c r="B27" s="59" t="s">
        <v>185</v>
      </c>
      <c r="C27" s="59" t="s">
        <v>186</v>
      </c>
      <c r="D27" s="59" t="s">
        <v>400</v>
      </c>
      <c r="E27" s="39" t="s">
        <v>150</v>
      </c>
      <c r="F27" s="60" t="s">
        <v>195</v>
      </c>
      <c r="G27" s="61">
        <v>1.0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7" s="57">
        <f t="shared" si="4"/>
        <v>2</v>
      </c>
    </row>
    <row r="28" ht="14.25" customHeight="1">
      <c r="A28" s="82" t="s">
        <v>103</v>
      </c>
      <c r="B28" s="59" t="s">
        <v>185</v>
      </c>
      <c r="C28" s="59" t="s">
        <v>186</v>
      </c>
      <c r="D28" s="59" t="s">
        <v>400</v>
      </c>
      <c r="E28" s="39" t="s">
        <v>151</v>
      </c>
      <c r="F28" s="60" t="s">
        <v>196</v>
      </c>
      <c r="G28" s="61">
        <v>1.0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8" s="57">
        <f t="shared" si="4"/>
        <v>2</v>
      </c>
    </row>
    <row r="29" ht="14.25" customHeight="1">
      <c r="A29" s="82" t="s">
        <v>103</v>
      </c>
      <c r="B29" s="59" t="s">
        <v>185</v>
      </c>
      <c r="C29" s="59" t="s">
        <v>186</v>
      </c>
      <c r="D29" s="59" t="s">
        <v>400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103</v>
      </c>
      <c r="B30" s="67" t="s">
        <v>185</v>
      </c>
      <c r="C30" s="67" t="s">
        <v>186</v>
      </c>
      <c r="D30" s="67" t="s">
        <v>400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103</v>
      </c>
      <c r="B31" s="48" t="s">
        <v>185</v>
      </c>
      <c r="C31" s="48" t="s">
        <v>186</v>
      </c>
      <c r="D31" s="48" t="s">
        <v>401</v>
      </c>
      <c r="E31" s="49" t="s">
        <v>149</v>
      </c>
      <c r="F31" s="50" t="s">
        <v>194</v>
      </c>
      <c r="G31" s="51">
        <v>13.0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103</v>
      </c>
      <c r="B32" s="59" t="s">
        <v>185</v>
      </c>
      <c r="C32" s="59" t="s">
        <v>186</v>
      </c>
      <c r="D32" s="59" t="s">
        <v>401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103</v>
      </c>
      <c r="B33" s="59" t="s">
        <v>185</v>
      </c>
      <c r="C33" s="59" t="s">
        <v>186</v>
      </c>
      <c r="D33" s="59" t="s">
        <v>401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103</v>
      </c>
      <c r="B34" s="59" t="s">
        <v>185</v>
      </c>
      <c r="C34" s="59" t="s">
        <v>186</v>
      </c>
      <c r="D34" s="59" t="s">
        <v>401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103</v>
      </c>
      <c r="B35" s="67" t="s">
        <v>185</v>
      </c>
      <c r="C35" s="67" t="s">
        <v>186</v>
      </c>
      <c r="D35" s="67" t="s">
        <v>401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техникум Рифей" location="95!A1" ref="A3"/>
    <hyperlink display="ГАПОУ СО Уральский техникум Рифей" location="95!A1" ref="A10"/>
    <hyperlink display="ГАПОУ СО Уральский техникум Рифей" location="95!A1" ref="A11"/>
    <hyperlink display="ГАПОУ СО Уральский техникум Рифей" location="95!A1" ref="A12"/>
    <hyperlink display="ГАПОУ СО Уральский техникум Рифей" location="95!A1" ref="A13"/>
    <hyperlink display="ГАПОУ СО Уральский техникум Рифей" location="95!A1" ref="A14"/>
    <hyperlink display="ГАПОУ СО Уральский техникум Рифей" location="95!A1" ref="A15"/>
    <hyperlink display="ГАПОУ СО Уральский техникум Рифей" location="95!A1" ref="A16"/>
    <hyperlink display="ГАПОУ СО Уральский техникум Рифей" location="95!A1" ref="A17"/>
    <hyperlink display="ГАПОУ СО Уральский техникум Рифей" location="95!A1" ref="A18"/>
    <hyperlink display="ГАПОУ СО Уральский техникум Рифей" location="95!A1" ref="A19"/>
    <hyperlink display="ГАПОУ СО Уральский техникум Рифей" location="95!A1" ref="A20"/>
    <hyperlink display="ГАПОУ СО Уральский техникум Рифей" location="95!A1" ref="A21"/>
    <hyperlink display="ГАПОУ СО Уральский техникум Рифей" location="95!A1" ref="A22"/>
    <hyperlink display="ГАПОУ СО Уральский техникум Рифей" location="95!A1" ref="A23"/>
    <hyperlink display="ГАПОУ СО Уральский техникум Рифей" location="95!A1" ref="A24"/>
    <hyperlink display="ГАПОУ СО Уральский техникум Рифей" location="95!A1" ref="A25"/>
    <hyperlink display="ГАПОУ СО Уральский техникум Рифей" location="95!A1" ref="A26"/>
    <hyperlink display="ГАПОУ СО Уральский техникум Рифей" location="95!A1" ref="A27"/>
    <hyperlink display="ГАПОУ СО Уральский техникум Рифей" location="95!A1" ref="A28"/>
    <hyperlink display="ГАПОУ СО Уральский техникум Рифей" location="95!A1" ref="A29"/>
    <hyperlink display="ГАПОУ СО Уральский техникум Рифей" location="95!A1" ref="A30"/>
    <hyperlink display="ГАПОУ СО Уральский техникум Рифей" location="95!A1" ref="A31"/>
    <hyperlink display="ГАПОУ СО Уральский техникум Рифей" location="95!A1" ref="A32"/>
    <hyperlink display="ГАПОУ СО Уральский техникум Рифей" location="95!A1" ref="A33"/>
    <hyperlink display="ГАПОУ СО Уральский техникум Рифей" location="95!A1" ref="A34"/>
    <hyperlink display="ГАПОУ СО Уральский техникум Рифей" location="95!A1" ref="A35"/>
  </hyperlinks>
  <printOptions/>
  <pageMargins bottom="0.75" footer="0.0" header="0.0" left="0.7" right="0.7" top="0.75"/>
  <pageSetup paperSize="9" orientation="portrait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2.5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101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101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SUM(G11,G16,G21,G26,G31,G36,G41,G46,G51,G56,G61,G66,G71,G76,G81)</f>
        <v>379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COUNTIF(AI11:AI85,"2")</f>
        <v>20</v>
      </c>
    </row>
    <row r="11" ht="14.25" customHeight="1">
      <c r="A11" s="79" t="s">
        <v>101</v>
      </c>
      <c r="B11" s="48" t="s">
        <v>185</v>
      </c>
      <c r="C11" s="48" t="s">
        <v>186</v>
      </c>
      <c r="D11" s="49" t="s">
        <v>212</v>
      </c>
      <c r="E11" s="49" t="s">
        <v>149</v>
      </c>
      <c r="F11" s="50" t="s">
        <v>188</v>
      </c>
      <c r="G11" s="51">
        <v>40.0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85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85" si="4">IF(AH11="проверка пройдена",1,2)</f>
        <v>2</v>
      </c>
    </row>
    <row r="12" ht="14.25" customHeight="1">
      <c r="A12" s="82" t="s">
        <v>101</v>
      </c>
      <c r="B12" s="59" t="s">
        <v>185</v>
      </c>
      <c r="C12" s="59" t="s">
        <v>186</v>
      </c>
      <c r="D12" s="59" t="s">
        <v>212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101</v>
      </c>
      <c r="B13" s="59" t="s">
        <v>185</v>
      </c>
      <c r="C13" s="59" t="s">
        <v>186</v>
      </c>
      <c r="D13" s="59" t="s">
        <v>212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101</v>
      </c>
      <c r="B14" s="59" t="s">
        <v>185</v>
      </c>
      <c r="C14" s="59" t="s">
        <v>186</v>
      </c>
      <c r="D14" s="59" t="s">
        <v>212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101</v>
      </c>
      <c r="B15" s="67" t="s">
        <v>185</v>
      </c>
      <c r="C15" s="67" t="s">
        <v>186</v>
      </c>
      <c r="D15" s="67" t="s">
        <v>212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101</v>
      </c>
      <c r="B16" s="48" t="s">
        <v>185</v>
      </c>
      <c r="C16" s="48" t="s">
        <v>186</v>
      </c>
      <c r="D16" s="49" t="s">
        <v>381</v>
      </c>
      <c r="E16" s="49" t="s">
        <v>149</v>
      </c>
      <c r="F16" s="50" t="s">
        <v>194</v>
      </c>
      <c r="G16" s="51">
        <v>27.0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101</v>
      </c>
      <c r="B17" s="59" t="s">
        <v>185</v>
      </c>
      <c r="C17" s="59" t="s">
        <v>186</v>
      </c>
      <c r="D17" s="59" t="s">
        <v>381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101</v>
      </c>
      <c r="B18" s="59" t="s">
        <v>185</v>
      </c>
      <c r="C18" s="59" t="s">
        <v>186</v>
      </c>
      <c r="D18" s="59" t="s">
        <v>381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101</v>
      </c>
      <c r="B19" s="59" t="s">
        <v>185</v>
      </c>
      <c r="C19" s="59" t="s">
        <v>186</v>
      </c>
      <c r="D19" s="59" t="s">
        <v>381</v>
      </c>
      <c r="E19" s="39" t="s">
        <v>152</v>
      </c>
      <c r="F19" s="60" t="s">
        <v>191</v>
      </c>
      <c r="G19" s="61">
        <v>1.0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9" s="57">
        <f t="shared" si="4"/>
        <v>2</v>
      </c>
    </row>
    <row r="20" ht="14.25" customHeight="1">
      <c r="A20" s="86" t="s">
        <v>101</v>
      </c>
      <c r="B20" s="67" t="s">
        <v>185</v>
      </c>
      <c r="C20" s="67" t="s">
        <v>186</v>
      </c>
      <c r="D20" s="67" t="s">
        <v>381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101</v>
      </c>
      <c r="B21" s="48" t="s">
        <v>185</v>
      </c>
      <c r="C21" s="48" t="s">
        <v>186</v>
      </c>
      <c r="D21" s="49" t="s">
        <v>198</v>
      </c>
      <c r="E21" s="49" t="s">
        <v>149</v>
      </c>
      <c r="F21" s="50" t="s">
        <v>194</v>
      </c>
      <c r="G21" s="51">
        <v>17.0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101</v>
      </c>
      <c r="B22" s="59" t="s">
        <v>185</v>
      </c>
      <c r="C22" s="59" t="s">
        <v>186</v>
      </c>
      <c r="D22" s="59" t="s">
        <v>198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101</v>
      </c>
      <c r="B23" s="59" t="s">
        <v>185</v>
      </c>
      <c r="C23" s="59" t="s">
        <v>186</v>
      </c>
      <c r="D23" s="59" t="s">
        <v>198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101</v>
      </c>
      <c r="B24" s="59" t="s">
        <v>185</v>
      </c>
      <c r="C24" s="59" t="s">
        <v>186</v>
      </c>
      <c r="D24" s="59" t="s">
        <v>198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101</v>
      </c>
      <c r="B25" s="67" t="s">
        <v>185</v>
      </c>
      <c r="C25" s="67" t="s">
        <v>186</v>
      </c>
      <c r="D25" s="67" t="s">
        <v>198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101</v>
      </c>
      <c r="B26" s="48" t="s">
        <v>185</v>
      </c>
      <c r="C26" s="48" t="s">
        <v>186</v>
      </c>
      <c r="D26" s="49" t="s">
        <v>227</v>
      </c>
      <c r="E26" s="49" t="s">
        <v>149</v>
      </c>
      <c r="F26" s="50" t="s">
        <v>194</v>
      </c>
      <c r="G26" s="51">
        <v>14.0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101</v>
      </c>
      <c r="B27" s="59" t="s">
        <v>185</v>
      </c>
      <c r="C27" s="59" t="s">
        <v>186</v>
      </c>
      <c r="D27" s="59" t="s">
        <v>227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101</v>
      </c>
      <c r="B28" s="59" t="s">
        <v>185</v>
      </c>
      <c r="C28" s="59" t="s">
        <v>186</v>
      </c>
      <c r="D28" s="59" t="s">
        <v>227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101</v>
      </c>
      <c r="B29" s="59" t="s">
        <v>185</v>
      </c>
      <c r="C29" s="59" t="s">
        <v>186</v>
      </c>
      <c r="D29" s="59" t="s">
        <v>227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101</v>
      </c>
      <c r="B30" s="67" t="s">
        <v>185</v>
      </c>
      <c r="C30" s="67" t="s">
        <v>186</v>
      </c>
      <c r="D30" s="67" t="s">
        <v>227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101</v>
      </c>
      <c r="B31" s="48" t="s">
        <v>185</v>
      </c>
      <c r="C31" s="48" t="s">
        <v>186</v>
      </c>
      <c r="D31" s="49" t="s">
        <v>282</v>
      </c>
      <c r="E31" s="49" t="s">
        <v>149</v>
      </c>
      <c r="F31" s="50" t="s">
        <v>194</v>
      </c>
      <c r="G31" s="51">
        <v>19.0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101</v>
      </c>
      <c r="B32" s="59" t="s">
        <v>185</v>
      </c>
      <c r="C32" s="59" t="s">
        <v>186</v>
      </c>
      <c r="D32" s="59" t="s">
        <v>282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101</v>
      </c>
      <c r="B33" s="59" t="s">
        <v>185</v>
      </c>
      <c r="C33" s="59" t="s">
        <v>186</v>
      </c>
      <c r="D33" s="59" t="s">
        <v>282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101</v>
      </c>
      <c r="B34" s="59" t="s">
        <v>185</v>
      </c>
      <c r="C34" s="59" t="s">
        <v>186</v>
      </c>
      <c r="D34" s="59" t="s">
        <v>282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101</v>
      </c>
      <c r="B35" s="67" t="s">
        <v>185</v>
      </c>
      <c r="C35" s="67" t="s">
        <v>186</v>
      </c>
      <c r="D35" s="67" t="s">
        <v>282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101</v>
      </c>
      <c r="B36" s="48" t="s">
        <v>185</v>
      </c>
      <c r="C36" s="48" t="s">
        <v>186</v>
      </c>
      <c r="D36" s="49" t="s">
        <v>382</v>
      </c>
      <c r="E36" s="49" t="s">
        <v>149</v>
      </c>
      <c r="F36" s="50" t="s">
        <v>194</v>
      </c>
      <c r="G36" s="51">
        <v>19.0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101</v>
      </c>
      <c r="B37" s="59" t="s">
        <v>185</v>
      </c>
      <c r="C37" s="59" t="s">
        <v>186</v>
      </c>
      <c r="D37" s="59" t="s">
        <v>382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101</v>
      </c>
      <c r="B38" s="59" t="s">
        <v>185</v>
      </c>
      <c r="C38" s="59" t="s">
        <v>186</v>
      </c>
      <c r="D38" s="59" t="s">
        <v>382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101</v>
      </c>
      <c r="B39" s="59" t="s">
        <v>185</v>
      </c>
      <c r="C39" s="59" t="s">
        <v>186</v>
      </c>
      <c r="D39" s="59" t="s">
        <v>382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101</v>
      </c>
      <c r="B40" s="67" t="s">
        <v>185</v>
      </c>
      <c r="C40" s="67" t="s">
        <v>186</v>
      </c>
      <c r="D40" s="67" t="s">
        <v>382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101</v>
      </c>
      <c r="B41" s="48" t="s">
        <v>185</v>
      </c>
      <c r="C41" s="48" t="s">
        <v>186</v>
      </c>
      <c r="D41" s="49" t="s">
        <v>309</v>
      </c>
      <c r="E41" s="49" t="s">
        <v>149</v>
      </c>
      <c r="F41" s="50" t="s">
        <v>194</v>
      </c>
      <c r="G41" s="51">
        <v>43.0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101</v>
      </c>
      <c r="B42" s="59" t="s">
        <v>185</v>
      </c>
      <c r="C42" s="59" t="s">
        <v>186</v>
      </c>
      <c r="D42" s="59" t="s">
        <v>309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101</v>
      </c>
      <c r="B43" s="59" t="s">
        <v>185</v>
      </c>
      <c r="C43" s="59" t="s">
        <v>186</v>
      </c>
      <c r="D43" s="59" t="s">
        <v>309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101</v>
      </c>
      <c r="B44" s="59" t="s">
        <v>185</v>
      </c>
      <c r="C44" s="59" t="s">
        <v>186</v>
      </c>
      <c r="D44" s="59" t="s">
        <v>309</v>
      </c>
      <c r="E44" s="39" t="s">
        <v>152</v>
      </c>
      <c r="F44" s="60" t="s">
        <v>191</v>
      </c>
      <c r="G44" s="61">
        <v>1.0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4" s="57">
        <f t="shared" si="4"/>
        <v>2</v>
      </c>
    </row>
    <row r="45" ht="14.25" customHeight="1">
      <c r="A45" s="86" t="s">
        <v>101</v>
      </c>
      <c r="B45" s="67" t="s">
        <v>185</v>
      </c>
      <c r="C45" s="67" t="s">
        <v>186</v>
      </c>
      <c r="D45" s="67" t="s">
        <v>309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101</v>
      </c>
      <c r="B46" s="48" t="s">
        <v>185</v>
      </c>
      <c r="C46" s="48" t="s">
        <v>186</v>
      </c>
      <c r="D46" s="49" t="s">
        <v>310</v>
      </c>
      <c r="E46" s="49" t="s">
        <v>149</v>
      </c>
      <c r="F46" s="50" t="s">
        <v>194</v>
      </c>
      <c r="G46" s="51">
        <v>47.0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101</v>
      </c>
      <c r="B47" s="59" t="s">
        <v>185</v>
      </c>
      <c r="C47" s="59" t="s">
        <v>186</v>
      </c>
      <c r="D47" s="59" t="s">
        <v>310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101</v>
      </c>
      <c r="B48" s="59" t="s">
        <v>185</v>
      </c>
      <c r="C48" s="59" t="s">
        <v>186</v>
      </c>
      <c r="D48" s="59" t="s">
        <v>310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101</v>
      </c>
      <c r="B49" s="59" t="s">
        <v>185</v>
      </c>
      <c r="C49" s="59" t="s">
        <v>186</v>
      </c>
      <c r="D49" s="59" t="s">
        <v>310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101</v>
      </c>
      <c r="B50" s="67" t="s">
        <v>185</v>
      </c>
      <c r="C50" s="67" t="s">
        <v>186</v>
      </c>
      <c r="D50" s="67" t="s">
        <v>310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4.25" customHeight="1">
      <c r="A51" s="79" t="s">
        <v>101</v>
      </c>
      <c r="B51" s="48" t="s">
        <v>185</v>
      </c>
      <c r="C51" s="48" t="s">
        <v>186</v>
      </c>
      <c r="D51" s="49" t="s">
        <v>224</v>
      </c>
      <c r="E51" s="49" t="s">
        <v>149</v>
      </c>
      <c r="F51" s="50" t="s">
        <v>194</v>
      </c>
      <c r="G51" s="51">
        <v>44.0</v>
      </c>
      <c r="H51" s="53"/>
      <c r="I51" s="53"/>
      <c r="J51" s="53"/>
      <c r="K51" s="53"/>
      <c r="L51" s="53"/>
      <c r="M51" s="53"/>
      <c r="N51" s="53"/>
      <c r="O51" s="53"/>
      <c r="P51" s="54"/>
      <c r="Q51" s="53"/>
      <c r="R51" s="53"/>
      <c r="S51" s="53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1" s="57">
        <f t="shared" si="4"/>
        <v>2</v>
      </c>
    </row>
    <row r="52" ht="14.25" customHeight="1">
      <c r="A52" s="82" t="s">
        <v>101</v>
      </c>
      <c r="B52" s="59" t="s">
        <v>185</v>
      </c>
      <c r="C52" s="59" t="s">
        <v>186</v>
      </c>
      <c r="D52" s="59" t="s">
        <v>224</v>
      </c>
      <c r="E52" s="39" t="s">
        <v>150</v>
      </c>
      <c r="F52" s="60" t="s">
        <v>195</v>
      </c>
      <c r="G52" s="61">
        <v>0.0</v>
      </c>
      <c r="H52" s="62"/>
      <c r="I52" s="62"/>
      <c r="J52" s="62"/>
      <c r="K52" s="62"/>
      <c r="L52" s="62"/>
      <c r="M52" s="62"/>
      <c r="N52" s="62"/>
      <c r="O52" s="62"/>
      <c r="P52" s="63"/>
      <c r="Q52" s="62"/>
      <c r="R52" s="62"/>
      <c r="S52" s="62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5" t="str">
        <f t="shared" si="3"/>
        <v>проверка пройдена</v>
      </c>
      <c r="AI52" s="57">
        <f t="shared" si="4"/>
        <v>1</v>
      </c>
    </row>
    <row r="53" ht="14.25" customHeight="1">
      <c r="A53" s="82" t="s">
        <v>101</v>
      </c>
      <c r="B53" s="59" t="s">
        <v>185</v>
      </c>
      <c r="C53" s="59" t="s">
        <v>186</v>
      </c>
      <c r="D53" s="59" t="s">
        <v>224</v>
      </c>
      <c r="E53" s="39" t="s">
        <v>151</v>
      </c>
      <c r="F53" s="60" t="s">
        <v>196</v>
      </c>
      <c r="G53" s="61">
        <v>0.0</v>
      </c>
      <c r="H53" s="62"/>
      <c r="I53" s="62"/>
      <c r="J53" s="62"/>
      <c r="K53" s="62"/>
      <c r="L53" s="62"/>
      <c r="M53" s="62"/>
      <c r="N53" s="62"/>
      <c r="O53" s="62"/>
      <c r="P53" s="63"/>
      <c r="Q53" s="62"/>
      <c r="R53" s="62"/>
      <c r="S53" s="62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5" t="str">
        <f t="shared" si="3"/>
        <v>проверка пройдена</v>
      </c>
      <c r="AI53" s="57">
        <f t="shared" si="4"/>
        <v>1</v>
      </c>
    </row>
    <row r="54" ht="14.25" customHeight="1">
      <c r="A54" s="82" t="s">
        <v>101</v>
      </c>
      <c r="B54" s="59" t="s">
        <v>185</v>
      </c>
      <c r="C54" s="59" t="s">
        <v>186</v>
      </c>
      <c r="D54" s="59" t="s">
        <v>224</v>
      </c>
      <c r="E54" s="39" t="s">
        <v>152</v>
      </c>
      <c r="F54" s="60" t="s">
        <v>191</v>
      </c>
      <c r="G54" s="61">
        <v>0.0</v>
      </c>
      <c r="H54" s="62"/>
      <c r="I54" s="62"/>
      <c r="J54" s="62"/>
      <c r="K54" s="62"/>
      <c r="L54" s="62"/>
      <c r="M54" s="62"/>
      <c r="N54" s="62"/>
      <c r="O54" s="62"/>
      <c r="P54" s="63"/>
      <c r="Q54" s="62"/>
      <c r="R54" s="62"/>
      <c r="S54" s="62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5" t="str">
        <f t="shared" si="3"/>
        <v>проверка пройдена</v>
      </c>
      <c r="AI54" s="57">
        <f t="shared" si="4"/>
        <v>1</v>
      </c>
    </row>
    <row r="55" ht="14.25" customHeight="1">
      <c r="A55" s="86" t="s">
        <v>101</v>
      </c>
      <c r="B55" s="67" t="s">
        <v>185</v>
      </c>
      <c r="C55" s="67" t="s">
        <v>186</v>
      </c>
      <c r="D55" s="67" t="s">
        <v>224</v>
      </c>
      <c r="E55" s="68" t="s">
        <v>153</v>
      </c>
      <c r="F55" s="69" t="s">
        <v>192</v>
      </c>
      <c r="G55" s="70">
        <v>0.0</v>
      </c>
      <c r="H55" s="71"/>
      <c r="I55" s="71"/>
      <c r="J55" s="71"/>
      <c r="K55" s="71"/>
      <c r="L55" s="71"/>
      <c r="M55" s="71"/>
      <c r="N55" s="71"/>
      <c r="O55" s="71"/>
      <c r="P55" s="72"/>
      <c r="Q55" s="71"/>
      <c r="R55" s="71"/>
      <c r="S55" s="71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4" t="str">
        <f t="shared" si="3"/>
        <v>проверка пройдена</v>
      </c>
      <c r="AI55" s="57">
        <f t="shared" si="4"/>
        <v>1</v>
      </c>
    </row>
    <row r="56" ht="14.25" customHeight="1">
      <c r="A56" s="79" t="s">
        <v>101</v>
      </c>
      <c r="B56" s="48" t="s">
        <v>185</v>
      </c>
      <c r="C56" s="48" t="s">
        <v>186</v>
      </c>
      <c r="D56" s="49" t="s">
        <v>256</v>
      </c>
      <c r="E56" s="49" t="s">
        <v>149</v>
      </c>
      <c r="F56" s="50" t="s">
        <v>194</v>
      </c>
      <c r="G56" s="51">
        <v>19.0</v>
      </c>
      <c r="H56" s="53"/>
      <c r="I56" s="53"/>
      <c r="J56" s="53"/>
      <c r="K56" s="53"/>
      <c r="L56" s="53"/>
      <c r="M56" s="53"/>
      <c r="N56" s="53"/>
      <c r="O56" s="53"/>
      <c r="P56" s="54"/>
      <c r="Q56" s="53"/>
      <c r="R56" s="53"/>
      <c r="S56" s="53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6" s="57">
        <f t="shared" si="4"/>
        <v>2</v>
      </c>
    </row>
    <row r="57" ht="14.25" customHeight="1">
      <c r="A57" s="82" t="s">
        <v>101</v>
      </c>
      <c r="B57" s="59" t="s">
        <v>185</v>
      </c>
      <c r="C57" s="59" t="s">
        <v>186</v>
      </c>
      <c r="D57" s="59" t="s">
        <v>256</v>
      </c>
      <c r="E57" s="39" t="s">
        <v>150</v>
      </c>
      <c r="F57" s="60" t="s">
        <v>195</v>
      </c>
      <c r="G57" s="61">
        <v>0.0</v>
      </c>
      <c r="H57" s="62"/>
      <c r="I57" s="62"/>
      <c r="J57" s="62"/>
      <c r="K57" s="62"/>
      <c r="L57" s="62"/>
      <c r="M57" s="62"/>
      <c r="N57" s="62"/>
      <c r="O57" s="62"/>
      <c r="P57" s="63"/>
      <c r="Q57" s="62"/>
      <c r="R57" s="62"/>
      <c r="S57" s="62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5" t="str">
        <f t="shared" si="3"/>
        <v>проверка пройдена</v>
      </c>
      <c r="AI57" s="57">
        <f t="shared" si="4"/>
        <v>1</v>
      </c>
    </row>
    <row r="58" ht="14.25" customHeight="1">
      <c r="A58" s="82" t="s">
        <v>101</v>
      </c>
      <c r="B58" s="59" t="s">
        <v>185</v>
      </c>
      <c r="C58" s="59" t="s">
        <v>186</v>
      </c>
      <c r="D58" s="59" t="s">
        <v>256</v>
      </c>
      <c r="E58" s="39" t="s">
        <v>151</v>
      </c>
      <c r="F58" s="60" t="s">
        <v>196</v>
      </c>
      <c r="G58" s="61">
        <v>0.0</v>
      </c>
      <c r="H58" s="62"/>
      <c r="I58" s="62"/>
      <c r="J58" s="62"/>
      <c r="K58" s="62"/>
      <c r="L58" s="62"/>
      <c r="M58" s="62"/>
      <c r="N58" s="62"/>
      <c r="O58" s="62"/>
      <c r="P58" s="63"/>
      <c r="Q58" s="62"/>
      <c r="R58" s="62"/>
      <c r="S58" s="62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5" t="str">
        <f t="shared" si="3"/>
        <v>проверка пройдена</v>
      </c>
      <c r="AI58" s="57">
        <f t="shared" si="4"/>
        <v>1</v>
      </c>
    </row>
    <row r="59" ht="14.25" customHeight="1">
      <c r="A59" s="82" t="s">
        <v>101</v>
      </c>
      <c r="B59" s="59" t="s">
        <v>185</v>
      </c>
      <c r="C59" s="59" t="s">
        <v>186</v>
      </c>
      <c r="D59" s="59" t="s">
        <v>256</v>
      </c>
      <c r="E59" s="39" t="s">
        <v>152</v>
      </c>
      <c r="F59" s="60" t="s">
        <v>191</v>
      </c>
      <c r="G59" s="61">
        <v>1.0</v>
      </c>
      <c r="H59" s="62"/>
      <c r="I59" s="62"/>
      <c r="J59" s="62"/>
      <c r="K59" s="62"/>
      <c r="L59" s="62"/>
      <c r="M59" s="62"/>
      <c r="N59" s="62"/>
      <c r="O59" s="62"/>
      <c r="P59" s="63"/>
      <c r="Q59" s="62"/>
      <c r="R59" s="62"/>
      <c r="S59" s="62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59" s="57">
        <f t="shared" si="4"/>
        <v>2</v>
      </c>
    </row>
    <row r="60" ht="14.25" customHeight="1">
      <c r="A60" s="86" t="s">
        <v>101</v>
      </c>
      <c r="B60" s="67" t="s">
        <v>185</v>
      </c>
      <c r="C60" s="67" t="s">
        <v>186</v>
      </c>
      <c r="D60" s="67" t="s">
        <v>256</v>
      </c>
      <c r="E60" s="68" t="s">
        <v>153</v>
      </c>
      <c r="F60" s="69" t="s">
        <v>192</v>
      </c>
      <c r="G60" s="70">
        <v>0.0</v>
      </c>
      <c r="H60" s="71"/>
      <c r="I60" s="71"/>
      <c r="J60" s="71"/>
      <c r="K60" s="71"/>
      <c r="L60" s="71"/>
      <c r="M60" s="71"/>
      <c r="N60" s="71"/>
      <c r="O60" s="71"/>
      <c r="P60" s="72"/>
      <c r="Q60" s="71"/>
      <c r="R60" s="71"/>
      <c r="S60" s="71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4" t="str">
        <f t="shared" si="3"/>
        <v>проверка пройдена</v>
      </c>
      <c r="AI60" s="57">
        <f t="shared" si="4"/>
        <v>1</v>
      </c>
    </row>
    <row r="61" ht="14.25" customHeight="1">
      <c r="A61" s="79" t="s">
        <v>101</v>
      </c>
      <c r="B61" s="48" t="s">
        <v>185</v>
      </c>
      <c r="C61" s="48" t="s">
        <v>186</v>
      </c>
      <c r="D61" s="49" t="s">
        <v>381</v>
      </c>
      <c r="E61" s="49" t="s">
        <v>149</v>
      </c>
      <c r="F61" s="50" t="s">
        <v>194</v>
      </c>
      <c r="G61" s="51">
        <v>14.0</v>
      </c>
      <c r="H61" s="53"/>
      <c r="I61" s="53"/>
      <c r="J61" s="53"/>
      <c r="K61" s="53"/>
      <c r="L61" s="53"/>
      <c r="M61" s="53"/>
      <c r="N61" s="53"/>
      <c r="O61" s="53"/>
      <c r="P61" s="54"/>
      <c r="Q61" s="53"/>
      <c r="R61" s="53"/>
      <c r="S61" s="53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1" s="57">
        <f t="shared" si="4"/>
        <v>2</v>
      </c>
    </row>
    <row r="62" ht="14.25" customHeight="1">
      <c r="A62" s="82" t="s">
        <v>101</v>
      </c>
      <c r="B62" s="59" t="s">
        <v>185</v>
      </c>
      <c r="C62" s="59" t="s">
        <v>186</v>
      </c>
      <c r="D62" s="59" t="s">
        <v>381</v>
      </c>
      <c r="E62" s="39" t="s">
        <v>150</v>
      </c>
      <c r="F62" s="60" t="s">
        <v>195</v>
      </c>
      <c r="G62" s="61">
        <v>0.0</v>
      </c>
      <c r="H62" s="62"/>
      <c r="I62" s="62"/>
      <c r="J62" s="62"/>
      <c r="K62" s="62"/>
      <c r="L62" s="62"/>
      <c r="M62" s="62"/>
      <c r="N62" s="62"/>
      <c r="O62" s="62"/>
      <c r="P62" s="63"/>
      <c r="Q62" s="62"/>
      <c r="R62" s="62"/>
      <c r="S62" s="62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5" t="str">
        <f t="shared" si="3"/>
        <v>проверка пройдена</v>
      </c>
      <c r="AI62" s="57">
        <f t="shared" si="4"/>
        <v>1</v>
      </c>
    </row>
    <row r="63" ht="14.25" customHeight="1">
      <c r="A63" s="82" t="s">
        <v>101</v>
      </c>
      <c r="B63" s="59" t="s">
        <v>185</v>
      </c>
      <c r="C63" s="59" t="s">
        <v>186</v>
      </c>
      <c r="D63" s="59" t="s">
        <v>381</v>
      </c>
      <c r="E63" s="39" t="s">
        <v>151</v>
      </c>
      <c r="F63" s="60" t="s">
        <v>196</v>
      </c>
      <c r="G63" s="61">
        <v>0.0</v>
      </c>
      <c r="H63" s="62"/>
      <c r="I63" s="62"/>
      <c r="J63" s="62"/>
      <c r="K63" s="62"/>
      <c r="L63" s="62"/>
      <c r="M63" s="62"/>
      <c r="N63" s="62"/>
      <c r="O63" s="62"/>
      <c r="P63" s="63"/>
      <c r="Q63" s="62"/>
      <c r="R63" s="62"/>
      <c r="S63" s="62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5" t="str">
        <f t="shared" si="3"/>
        <v>проверка пройдена</v>
      </c>
      <c r="AI63" s="57">
        <f t="shared" si="4"/>
        <v>1</v>
      </c>
    </row>
    <row r="64" ht="14.25" customHeight="1">
      <c r="A64" s="82" t="s">
        <v>101</v>
      </c>
      <c r="B64" s="59" t="s">
        <v>185</v>
      </c>
      <c r="C64" s="59" t="s">
        <v>186</v>
      </c>
      <c r="D64" s="59" t="s">
        <v>381</v>
      </c>
      <c r="E64" s="39" t="s">
        <v>152</v>
      </c>
      <c r="F64" s="60" t="s">
        <v>191</v>
      </c>
      <c r="G64" s="61">
        <v>3.0</v>
      </c>
      <c r="H64" s="62"/>
      <c r="I64" s="62"/>
      <c r="J64" s="62"/>
      <c r="K64" s="62"/>
      <c r="L64" s="62"/>
      <c r="M64" s="62"/>
      <c r="N64" s="62"/>
      <c r="O64" s="62"/>
      <c r="P64" s="63"/>
      <c r="Q64" s="62"/>
      <c r="R64" s="62"/>
      <c r="S64" s="62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4" s="57">
        <f t="shared" si="4"/>
        <v>2</v>
      </c>
    </row>
    <row r="65" ht="14.25" customHeight="1">
      <c r="A65" s="86" t="s">
        <v>101</v>
      </c>
      <c r="B65" s="67" t="s">
        <v>185</v>
      </c>
      <c r="C65" s="67" t="s">
        <v>186</v>
      </c>
      <c r="D65" s="67" t="s">
        <v>381</v>
      </c>
      <c r="E65" s="68" t="s">
        <v>153</v>
      </c>
      <c r="F65" s="69" t="s">
        <v>192</v>
      </c>
      <c r="G65" s="70">
        <v>0.0</v>
      </c>
      <c r="H65" s="71"/>
      <c r="I65" s="71"/>
      <c r="J65" s="71"/>
      <c r="K65" s="71"/>
      <c r="L65" s="71"/>
      <c r="M65" s="71"/>
      <c r="N65" s="71"/>
      <c r="O65" s="71"/>
      <c r="P65" s="72"/>
      <c r="Q65" s="71"/>
      <c r="R65" s="71"/>
      <c r="S65" s="71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4" t="str">
        <f t="shared" si="3"/>
        <v>проверка пройдена</v>
      </c>
      <c r="AI65" s="57">
        <f t="shared" si="4"/>
        <v>1</v>
      </c>
    </row>
    <row r="66" ht="14.25" customHeight="1">
      <c r="A66" s="79" t="s">
        <v>101</v>
      </c>
      <c r="B66" s="48" t="s">
        <v>185</v>
      </c>
      <c r="C66" s="48" t="s">
        <v>186</v>
      </c>
      <c r="D66" s="49" t="s">
        <v>224</v>
      </c>
      <c r="E66" s="49" t="s">
        <v>149</v>
      </c>
      <c r="F66" s="50" t="s">
        <v>194</v>
      </c>
      <c r="G66" s="51">
        <v>19.0</v>
      </c>
      <c r="H66" s="53"/>
      <c r="I66" s="53"/>
      <c r="J66" s="53"/>
      <c r="K66" s="53"/>
      <c r="L66" s="53"/>
      <c r="M66" s="53"/>
      <c r="N66" s="53"/>
      <c r="O66" s="53"/>
      <c r="P66" s="54"/>
      <c r="Q66" s="53"/>
      <c r="R66" s="53"/>
      <c r="S66" s="53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6" s="57">
        <f t="shared" si="4"/>
        <v>2</v>
      </c>
    </row>
    <row r="67" ht="14.25" customHeight="1">
      <c r="A67" s="82" t="s">
        <v>101</v>
      </c>
      <c r="B67" s="59" t="s">
        <v>185</v>
      </c>
      <c r="C67" s="59" t="s">
        <v>186</v>
      </c>
      <c r="D67" s="59" t="s">
        <v>224</v>
      </c>
      <c r="E67" s="39" t="s">
        <v>150</v>
      </c>
      <c r="F67" s="60" t="s">
        <v>195</v>
      </c>
      <c r="G67" s="61">
        <v>0.0</v>
      </c>
      <c r="H67" s="62"/>
      <c r="I67" s="62"/>
      <c r="J67" s="62"/>
      <c r="K67" s="62"/>
      <c r="L67" s="62"/>
      <c r="M67" s="62"/>
      <c r="N67" s="62"/>
      <c r="O67" s="62"/>
      <c r="P67" s="63"/>
      <c r="Q67" s="62"/>
      <c r="R67" s="62"/>
      <c r="S67" s="62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5" t="str">
        <f t="shared" si="3"/>
        <v>проверка пройдена</v>
      </c>
      <c r="AI67" s="57">
        <f t="shared" si="4"/>
        <v>1</v>
      </c>
    </row>
    <row r="68" ht="14.25" customHeight="1">
      <c r="A68" s="82" t="s">
        <v>101</v>
      </c>
      <c r="B68" s="59" t="s">
        <v>185</v>
      </c>
      <c r="C68" s="59" t="s">
        <v>186</v>
      </c>
      <c r="D68" s="59" t="s">
        <v>224</v>
      </c>
      <c r="E68" s="39" t="s">
        <v>151</v>
      </c>
      <c r="F68" s="60" t="s">
        <v>196</v>
      </c>
      <c r="G68" s="61">
        <v>2.0</v>
      </c>
      <c r="H68" s="62"/>
      <c r="I68" s="62"/>
      <c r="J68" s="62"/>
      <c r="K68" s="62"/>
      <c r="L68" s="62"/>
      <c r="M68" s="62"/>
      <c r="N68" s="62"/>
      <c r="O68" s="62"/>
      <c r="P68" s="63"/>
      <c r="Q68" s="62"/>
      <c r="R68" s="62"/>
      <c r="S68" s="62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68" s="57">
        <f t="shared" si="4"/>
        <v>2</v>
      </c>
    </row>
    <row r="69" ht="14.25" customHeight="1">
      <c r="A69" s="82" t="s">
        <v>101</v>
      </c>
      <c r="B69" s="59" t="s">
        <v>185</v>
      </c>
      <c r="C69" s="59" t="s">
        <v>186</v>
      </c>
      <c r="D69" s="59" t="s">
        <v>224</v>
      </c>
      <c r="E69" s="39" t="s">
        <v>152</v>
      </c>
      <c r="F69" s="60" t="s">
        <v>191</v>
      </c>
      <c r="G69" s="61">
        <v>0.0</v>
      </c>
      <c r="H69" s="62"/>
      <c r="I69" s="62"/>
      <c r="J69" s="62"/>
      <c r="K69" s="62"/>
      <c r="L69" s="62"/>
      <c r="M69" s="62"/>
      <c r="N69" s="62"/>
      <c r="O69" s="62"/>
      <c r="P69" s="63"/>
      <c r="Q69" s="62"/>
      <c r="R69" s="62"/>
      <c r="S69" s="6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5" t="str">
        <f t="shared" si="3"/>
        <v>проверка пройдена</v>
      </c>
      <c r="AI69" s="57">
        <f t="shared" si="4"/>
        <v>1</v>
      </c>
    </row>
    <row r="70" ht="14.25" customHeight="1">
      <c r="A70" s="86" t="s">
        <v>101</v>
      </c>
      <c r="B70" s="67" t="s">
        <v>185</v>
      </c>
      <c r="C70" s="67" t="s">
        <v>186</v>
      </c>
      <c r="D70" s="67" t="s">
        <v>224</v>
      </c>
      <c r="E70" s="68" t="s">
        <v>153</v>
      </c>
      <c r="F70" s="69" t="s">
        <v>192</v>
      </c>
      <c r="G70" s="70">
        <v>0.0</v>
      </c>
      <c r="H70" s="71"/>
      <c r="I70" s="71"/>
      <c r="J70" s="71"/>
      <c r="K70" s="71"/>
      <c r="L70" s="71"/>
      <c r="M70" s="71"/>
      <c r="N70" s="71"/>
      <c r="O70" s="71"/>
      <c r="P70" s="72"/>
      <c r="Q70" s="71"/>
      <c r="R70" s="71"/>
      <c r="S70" s="71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4" t="str">
        <f t="shared" si="3"/>
        <v>проверка пройдена</v>
      </c>
      <c r="AI70" s="57">
        <f t="shared" si="4"/>
        <v>1</v>
      </c>
    </row>
    <row r="71" ht="14.25" customHeight="1">
      <c r="A71" s="79" t="s">
        <v>101</v>
      </c>
      <c r="B71" s="48" t="s">
        <v>185</v>
      </c>
      <c r="C71" s="48" t="s">
        <v>186</v>
      </c>
      <c r="D71" s="49" t="s">
        <v>287</v>
      </c>
      <c r="E71" s="49" t="s">
        <v>149</v>
      </c>
      <c r="F71" s="50" t="s">
        <v>194</v>
      </c>
      <c r="G71" s="51">
        <v>16.0</v>
      </c>
      <c r="H71" s="53"/>
      <c r="I71" s="53"/>
      <c r="J71" s="53"/>
      <c r="K71" s="53"/>
      <c r="L71" s="53"/>
      <c r="M71" s="53"/>
      <c r="N71" s="53"/>
      <c r="O71" s="53"/>
      <c r="P71" s="54"/>
      <c r="Q71" s="53"/>
      <c r="R71" s="53"/>
      <c r="S71" s="53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1" s="57">
        <f t="shared" si="4"/>
        <v>2</v>
      </c>
    </row>
    <row r="72" ht="14.25" customHeight="1">
      <c r="A72" s="82" t="s">
        <v>101</v>
      </c>
      <c r="B72" s="59" t="s">
        <v>185</v>
      </c>
      <c r="C72" s="59" t="s">
        <v>186</v>
      </c>
      <c r="D72" s="59" t="s">
        <v>287</v>
      </c>
      <c r="E72" s="39" t="s">
        <v>150</v>
      </c>
      <c r="F72" s="60" t="s">
        <v>195</v>
      </c>
      <c r="G72" s="61">
        <v>0.0</v>
      </c>
      <c r="H72" s="62"/>
      <c r="I72" s="62"/>
      <c r="J72" s="62"/>
      <c r="K72" s="62"/>
      <c r="L72" s="62"/>
      <c r="M72" s="62"/>
      <c r="N72" s="62"/>
      <c r="O72" s="62"/>
      <c r="P72" s="63"/>
      <c r="Q72" s="62"/>
      <c r="R72" s="62"/>
      <c r="S72" s="62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5" t="str">
        <f t="shared" si="3"/>
        <v>проверка пройдена</v>
      </c>
      <c r="AI72" s="57">
        <f t="shared" si="4"/>
        <v>1</v>
      </c>
    </row>
    <row r="73" ht="14.25" customHeight="1">
      <c r="A73" s="82" t="s">
        <v>101</v>
      </c>
      <c r="B73" s="59" t="s">
        <v>185</v>
      </c>
      <c r="C73" s="59" t="s">
        <v>186</v>
      </c>
      <c r="D73" s="59" t="s">
        <v>287</v>
      </c>
      <c r="E73" s="39" t="s">
        <v>151</v>
      </c>
      <c r="F73" s="60" t="s">
        <v>196</v>
      </c>
      <c r="G73" s="61">
        <v>0.0</v>
      </c>
      <c r="H73" s="62"/>
      <c r="I73" s="62"/>
      <c r="J73" s="62"/>
      <c r="K73" s="62"/>
      <c r="L73" s="62"/>
      <c r="M73" s="62"/>
      <c r="N73" s="62"/>
      <c r="O73" s="62"/>
      <c r="P73" s="63"/>
      <c r="Q73" s="62"/>
      <c r="R73" s="62"/>
      <c r="S73" s="62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5" t="str">
        <f t="shared" si="3"/>
        <v>проверка пройдена</v>
      </c>
      <c r="AI73" s="57">
        <f t="shared" si="4"/>
        <v>1</v>
      </c>
    </row>
    <row r="74" ht="14.25" customHeight="1">
      <c r="A74" s="82" t="s">
        <v>101</v>
      </c>
      <c r="B74" s="59" t="s">
        <v>185</v>
      </c>
      <c r="C74" s="59" t="s">
        <v>186</v>
      </c>
      <c r="D74" s="59" t="s">
        <v>287</v>
      </c>
      <c r="E74" s="39" t="s">
        <v>152</v>
      </c>
      <c r="F74" s="60" t="s">
        <v>191</v>
      </c>
      <c r="G74" s="61">
        <v>0.0</v>
      </c>
      <c r="H74" s="62"/>
      <c r="I74" s="62"/>
      <c r="J74" s="62"/>
      <c r="K74" s="62"/>
      <c r="L74" s="62"/>
      <c r="M74" s="62"/>
      <c r="N74" s="62"/>
      <c r="O74" s="62"/>
      <c r="P74" s="63"/>
      <c r="Q74" s="62"/>
      <c r="R74" s="62"/>
      <c r="S74" s="62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5" t="str">
        <f t="shared" si="3"/>
        <v>проверка пройдена</v>
      </c>
      <c r="AI74" s="57">
        <f t="shared" si="4"/>
        <v>1</v>
      </c>
    </row>
    <row r="75" ht="14.25" customHeight="1">
      <c r="A75" s="86" t="s">
        <v>101</v>
      </c>
      <c r="B75" s="67" t="s">
        <v>185</v>
      </c>
      <c r="C75" s="67" t="s">
        <v>186</v>
      </c>
      <c r="D75" s="67" t="s">
        <v>287</v>
      </c>
      <c r="E75" s="68" t="s">
        <v>153</v>
      </c>
      <c r="F75" s="69" t="s">
        <v>192</v>
      </c>
      <c r="G75" s="70">
        <v>0.0</v>
      </c>
      <c r="H75" s="71"/>
      <c r="I75" s="71"/>
      <c r="J75" s="71"/>
      <c r="K75" s="71"/>
      <c r="L75" s="71"/>
      <c r="M75" s="71"/>
      <c r="N75" s="71"/>
      <c r="O75" s="71"/>
      <c r="P75" s="72"/>
      <c r="Q75" s="71"/>
      <c r="R75" s="71"/>
      <c r="S75" s="71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4" t="str">
        <f t="shared" si="3"/>
        <v>проверка пройдена</v>
      </c>
      <c r="AI75" s="57">
        <f t="shared" si="4"/>
        <v>1</v>
      </c>
    </row>
    <row r="76" ht="14.25" customHeight="1">
      <c r="A76" s="79" t="s">
        <v>101</v>
      </c>
      <c r="B76" s="48" t="s">
        <v>185</v>
      </c>
      <c r="C76" s="48" t="s">
        <v>186</v>
      </c>
      <c r="D76" s="49" t="s">
        <v>227</v>
      </c>
      <c r="E76" s="49" t="s">
        <v>149</v>
      </c>
      <c r="F76" s="50" t="s">
        <v>194</v>
      </c>
      <c r="G76" s="51">
        <v>22.0</v>
      </c>
      <c r="H76" s="53"/>
      <c r="I76" s="53"/>
      <c r="J76" s="53"/>
      <c r="K76" s="53"/>
      <c r="L76" s="53"/>
      <c r="M76" s="53"/>
      <c r="N76" s="53"/>
      <c r="O76" s="53"/>
      <c r="P76" s="54"/>
      <c r="Q76" s="53"/>
      <c r="R76" s="53"/>
      <c r="S76" s="53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76" s="57">
        <f t="shared" si="4"/>
        <v>2</v>
      </c>
    </row>
    <row r="77" ht="14.25" customHeight="1">
      <c r="A77" s="82" t="s">
        <v>101</v>
      </c>
      <c r="B77" s="59" t="s">
        <v>185</v>
      </c>
      <c r="C77" s="59" t="s">
        <v>186</v>
      </c>
      <c r="D77" s="59" t="s">
        <v>227</v>
      </c>
      <c r="E77" s="39" t="s">
        <v>150</v>
      </c>
      <c r="F77" s="60" t="s">
        <v>195</v>
      </c>
      <c r="G77" s="61">
        <v>0.0</v>
      </c>
      <c r="H77" s="62"/>
      <c r="I77" s="62"/>
      <c r="J77" s="62"/>
      <c r="K77" s="62"/>
      <c r="L77" s="62"/>
      <c r="M77" s="62"/>
      <c r="N77" s="62"/>
      <c r="O77" s="62"/>
      <c r="P77" s="63"/>
      <c r="Q77" s="62"/>
      <c r="R77" s="62"/>
      <c r="S77" s="62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5" t="str">
        <f t="shared" si="3"/>
        <v>проверка пройдена</v>
      </c>
      <c r="AI77" s="57">
        <f t="shared" si="4"/>
        <v>1</v>
      </c>
    </row>
    <row r="78" ht="14.25" customHeight="1">
      <c r="A78" s="82" t="s">
        <v>101</v>
      </c>
      <c r="B78" s="59" t="s">
        <v>185</v>
      </c>
      <c r="C78" s="59" t="s">
        <v>186</v>
      </c>
      <c r="D78" s="59" t="s">
        <v>227</v>
      </c>
      <c r="E78" s="39" t="s">
        <v>151</v>
      </c>
      <c r="F78" s="60" t="s">
        <v>196</v>
      </c>
      <c r="G78" s="61">
        <v>0.0</v>
      </c>
      <c r="H78" s="62"/>
      <c r="I78" s="62"/>
      <c r="J78" s="62"/>
      <c r="K78" s="62"/>
      <c r="L78" s="62"/>
      <c r="M78" s="62"/>
      <c r="N78" s="62"/>
      <c r="O78" s="62"/>
      <c r="P78" s="63"/>
      <c r="Q78" s="62"/>
      <c r="R78" s="62"/>
      <c r="S78" s="62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5" t="str">
        <f t="shared" si="3"/>
        <v>проверка пройдена</v>
      </c>
      <c r="AI78" s="57">
        <f t="shared" si="4"/>
        <v>1</v>
      </c>
    </row>
    <row r="79" ht="14.25" customHeight="1">
      <c r="A79" s="82" t="s">
        <v>101</v>
      </c>
      <c r="B79" s="59" t="s">
        <v>185</v>
      </c>
      <c r="C79" s="59" t="s">
        <v>186</v>
      </c>
      <c r="D79" s="59" t="s">
        <v>227</v>
      </c>
      <c r="E79" s="39" t="s">
        <v>152</v>
      </c>
      <c r="F79" s="60" t="s">
        <v>191</v>
      </c>
      <c r="G79" s="61">
        <v>0.0</v>
      </c>
      <c r="H79" s="62"/>
      <c r="I79" s="62"/>
      <c r="J79" s="62"/>
      <c r="K79" s="62"/>
      <c r="L79" s="62"/>
      <c r="M79" s="62"/>
      <c r="N79" s="62"/>
      <c r="O79" s="62"/>
      <c r="P79" s="63"/>
      <c r="Q79" s="62"/>
      <c r="R79" s="62"/>
      <c r="S79" s="62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5" t="str">
        <f t="shared" si="3"/>
        <v>проверка пройдена</v>
      </c>
      <c r="AI79" s="57">
        <f t="shared" si="4"/>
        <v>1</v>
      </c>
    </row>
    <row r="80" ht="14.25" customHeight="1">
      <c r="A80" s="86" t="s">
        <v>101</v>
      </c>
      <c r="B80" s="67" t="s">
        <v>185</v>
      </c>
      <c r="C80" s="67" t="s">
        <v>186</v>
      </c>
      <c r="D80" s="67" t="s">
        <v>227</v>
      </c>
      <c r="E80" s="68" t="s">
        <v>153</v>
      </c>
      <c r="F80" s="69" t="s">
        <v>192</v>
      </c>
      <c r="G80" s="70">
        <v>0.0</v>
      </c>
      <c r="H80" s="71"/>
      <c r="I80" s="71"/>
      <c r="J80" s="71"/>
      <c r="K80" s="71"/>
      <c r="L80" s="71"/>
      <c r="M80" s="71"/>
      <c r="N80" s="71"/>
      <c r="O80" s="71"/>
      <c r="P80" s="72"/>
      <c r="Q80" s="71"/>
      <c r="R80" s="71"/>
      <c r="S80" s="71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4" t="str">
        <f t="shared" si="3"/>
        <v>проверка пройдена</v>
      </c>
      <c r="AI80" s="57">
        <f t="shared" si="4"/>
        <v>1</v>
      </c>
    </row>
    <row r="81" ht="14.25" customHeight="1">
      <c r="A81" s="79" t="s">
        <v>101</v>
      </c>
      <c r="B81" s="48" t="s">
        <v>185</v>
      </c>
      <c r="C81" s="48" t="s">
        <v>186</v>
      </c>
      <c r="D81" s="49" t="s">
        <v>224</v>
      </c>
      <c r="E81" s="49" t="s">
        <v>149</v>
      </c>
      <c r="F81" s="50" t="s">
        <v>194</v>
      </c>
      <c r="G81" s="51">
        <v>19.0</v>
      </c>
      <c r="H81" s="53"/>
      <c r="I81" s="53"/>
      <c r="J81" s="53"/>
      <c r="K81" s="53"/>
      <c r="L81" s="53"/>
      <c r="M81" s="53"/>
      <c r="N81" s="53"/>
      <c r="O81" s="53"/>
      <c r="P81" s="54"/>
      <c r="Q81" s="53"/>
      <c r="R81" s="53"/>
      <c r="S81" s="53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81" s="57">
        <f t="shared" si="4"/>
        <v>2</v>
      </c>
    </row>
    <row r="82" ht="14.25" customHeight="1">
      <c r="A82" s="82" t="s">
        <v>101</v>
      </c>
      <c r="B82" s="59" t="s">
        <v>185</v>
      </c>
      <c r="C82" s="59" t="s">
        <v>186</v>
      </c>
      <c r="D82" s="59" t="s">
        <v>224</v>
      </c>
      <c r="E82" s="39" t="s">
        <v>150</v>
      </c>
      <c r="F82" s="60" t="s">
        <v>195</v>
      </c>
      <c r="G82" s="61">
        <v>0.0</v>
      </c>
      <c r="H82" s="62"/>
      <c r="I82" s="62"/>
      <c r="J82" s="62"/>
      <c r="K82" s="62"/>
      <c r="L82" s="62"/>
      <c r="M82" s="62"/>
      <c r="N82" s="62"/>
      <c r="O82" s="62"/>
      <c r="P82" s="63"/>
      <c r="Q82" s="62"/>
      <c r="R82" s="62"/>
      <c r="S82" s="62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5" t="str">
        <f t="shared" si="3"/>
        <v>проверка пройдена</v>
      </c>
      <c r="AI82" s="57">
        <f t="shared" si="4"/>
        <v>1</v>
      </c>
    </row>
    <row r="83" ht="14.25" customHeight="1">
      <c r="A83" s="82" t="s">
        <v>101</v>
      </c>
      <c r="B83" s="59" t="s">
        <v>185</v>
      </c>
      <c r="C83" s="59" t="s">
        <v>186</v>
      </c>
      <c r="D83" s="59" t="s">
        <v>224</v>
      </c>
      <c r="E83" s="39" t="s">
        <v>151</v>
      </c>
      <c r="F83" s="60" t="s">
        <v>196</v>
      </c>
      <c r="G83" s="61">
        <v>0.0</v>
      </c>
      <c r="H83" s="62"/>
      <c r="I83" s="62"/>
      <c r="J83" s="62"/>
      <c r="K83" s="62"/>
      <c r="L83" s="62"/>
      <c r="M83" s="62"/>
      <c r="N83" s="62"/>
      <c r="O83" s="62"/>
      <c r="P83" s="63"/>
      <c r="Q83" s="62"/>
      <c r="R83" s="62"/>
      <c r="S83" s="62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5" t="str">
        <f t="shared" si="3"/>
        <v>проверка пройдена</v>
      </c>
      <c r="AI83" s="57">
        <f t="shared" si="4"/>
        <v>1</v>
      </c>
    </row>
    <row r="84" ht="14.25" customHeight="1">
      <c r="A84" s="82" t="s">
        <v>101</v>
      </c>
      <c r="B84" s="59" t="s">
        <v>185</v>
      </c>
      <c r="C84" s="59" t="s">
        <v>186</v>
      </c>
      <c r="D84" s="59" t="s">
        <v>224</v>
      </c>
      <c r="E84" s="39" t="s">
        <v>152</v>
      </c>
      <c r="F84" s="60" t="s">
        <v>191</v>
      </c>
      <c r="G84" s="61">
        <v>0.0</v>
      </c>
      <c r="H84" s="62"/>
      <c r="I84" s="62"/>
      <c r="J84" s="62"/>
      <c r="K84" s="62"/>
      <c r="L84" s="62"/>
      <c r="M84" s="62"/>
      <c r="N84" s="62"/>
      <c r="O84" s="62"/>
      <c r="P84" s="63"/>
      <c r="Q84" s="62"/>
      <c r="R84" s="62"/>
      <c r="S84" s="62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5" t="str">
        <f t="shared" si="3"/>
        <v>проверка пройдена</v>
      </c>
      <c r="AI84" s="57">
        <f t="shared" si="4"/>
        <v>1</v>
      </c>
    </row>
    <row r="85" ht="14.25" customHeight="1">
      <c r="A85" s="86" t="s">
        <v>101</v>
      </c>
      <c r="B85" s="67" t="s">
        <v>185</v>
      </c>
      <c r="C85" s="67" t="s">
        <v>186</v>
      </c>
      <c r="D85" s="67" t="s">
        <v>224</v>
      </c>
      <c r="E85" s="68" t="s">
        <v>153</v>
      </c>
      <c r="F85" s="69" t="s">
        <v>192</v>
      </c>
      <c r="G85" s="70">
        <v>0.0</v>
      </c>
      <c r="H85" s="71"/>
      <c r="I85" s="71"/>
      <c r="J85" s="71"/>
      <c r="K85" s="71"/>
      <c r="L85" s="71"/>
      <c r="M85" s="71"/>
      <c r="N85" s="71"/>
      <c r="O85" s="71"/>
      <c r="P85" s="72"/>
      <c r="Q85" s="71"/>
      <c r="R85" s="71"/>
      <c r="S85" s="71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4" t="str">
        <f t="shared" si="3"/>
        <v>проверка пройдена</v>
      </c>
      <c r="AI85" s="57">
        <f t="shared" si="4"/>
        <v>1</v>
      </c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АПОУ СО Уральский радиотехнический колледж им.А.С.Попова" location="93!A1" ref="A3"/>
    <hyperlink display="ГАПОУ СО Уральский радиотехнический колледж им.А.С.Попова" location="93!A1" ref="A10"/>
    <hyperlink display="ГАПОУ СО Уральский радиотехнический колледж им.А.С.Попова" location="93!A1" ref="A11"/>
    <hyperlink display="ГАПОУ СО Уральский радиотехнический колледж им.А.С.Попова" location="93!A1" ref="A12"/>
    <hyperlink display="ГАПОУ СО Уральский радиотехнический колледж им.А.С.Попова" location="93!A1" ref="A13"/>
    <hyperlink display="ГАПОУ СО Уральский радиотехнический колледж им.А.С.Попова" location="93!A1" ref="A14"/>
    <hyperlink display="ГАПОУ СО Уральский радиотехнический колледж им.А.С.Попова" location="93!A1" ref="A15"/>
    <hyperlink display="ГАПОУ СО Уральский радиотехнический колледж им.А.С.Попова" location="93!A1" ref="A16"/>
    <hyperlink display="ГАПОУ СО Уральский радиотехнический колледж им.А.С.Попова" location="93!A1" ref="A17"/>
    <hyperlink display="ГАПОУ СО Уральский радиотехнический колледж им.А.С.Попова" location="93!A1" ref="A18"/>
    <hyperlink display="ГАПОУ СО Уральский радиотехнический колледж им.А.С.Попова" location="93!A1" ref="A19"/>
    <hyperlink display="ГАПОУ СО Уральский радиотехнический колледж им.А.С.Попова" location="93!A1" ref="A20"/>
    <hyperlink display="ГАПОУ СО Уральский радиотехнический колледж им.А.С.Попова" location="93!A1" ref="A21"/>
    <hyperlink display="ГАПОУ СО Уральский радиотехнический колледж им.А.С.Попова" location="93!A1" ref="A22"/>
    <hyperlink display="ГАПОУ СО Уральский радиотехнический колледж им.А.С.Попова" location="93!A1" ref="A23"/>
    <hyperlink display="ГАПОУ СО Уральский радиотехнический колледж им.А.С.Попова" location="93!A1" ref="A24"/>
    <hyperlink display="ГАПОУ СО Уральский радиотехнический колледж им.А.С.Попова" location="93!A1" ref="A25"/>
    <hyperlink display="ГАПОУ СО Уральский радиотехнический колледж им.А.С.Попова" location="93!A1" ref="A26"/>
    <hyperlink display="ГАПОУ СО Уральский радиотехнический колледж им.А.С.Попова" location="93!A1" ref="A27"/>
    <hyperlink display="ГАПОУ СО Уральский радиотехнический колледж им.А.С.Попова" location="93!A1" ref="A28"/>
    <hyperlink display="ГАПОУ СО Уральский радиотехнический колледж им.А.С.Попова" location="93!A1" ref="A29"/>
    <hyperlink display="ГАПОУ СО Уральский радиотехнический колледж им.А.С.Попова" location="93!A1" ref="A30"/>
    <hyperlink display="ГАПОУ СО Уральский радиотехнический колледж им.А.С.Попова" location="93!A1" ref="A31"/>
    <hyperlink display="ГАПОУ СО Уральский радиотехнический колледж им.А.С.Попова" location="93!A1" ref="A32"/>
    <hyperlink display="ГАПОУ СО Уральский радиотехнический колледж им.А.С.Попова" location="93!A1" ref="A33"/>
    <hyperlink display="ГАПОУ СО Уральский радиотехнический колледж им.А.С.Попова" location="93!A1" ref="A34"/>
    <hyperlink display="ГАПОУ СО Уральский радиотехнический колледж им.А.С.Попова" location="93!A1" ref="A35"/>
    <hyperlink display="ГАПОУ СО Уральский радиотехнический колледж им.А.С.Попова" location="93!A1" ref="A36"/>
    <hyperlink display="ГАПОУ СО Уральский радиотехнический колледж им.А.С.Попова" location="93!A1" ref="A37"/>
    <hyperlink display="ГАПОУ СО Уральский радиотехнический колледж им.А.С.Попова" location="93!A1" ref="A38"/>
    <hyperlink display="ГАПОУ СО Уральский радиотехнический колледж им.А.С.Попова" location="93!A1" ref="A39"/>
    <hyperlink display="ГАПОУ СО Уральский радиотехнический колледж им.А.С.Попова" location="93!A1" ref="A40"/>
    <hyperlink display="ГАПОУ СО Уральский радиотехнический колледж им.А.С.Попова" location="93!A1" ref="A41"/>
    <hyperlink display="ГАПОУ СО Уральский радиотехнический колледж им.А.С.Попова" location="93!A1" ref="A42"/>
    <hyperlink display="ГАПОУ СО Уральский радиотехнический колледж им.А.С.Попова" location="93!A1" ref="A43"/>
    <hyperlink display="ГАПОУ СО Уральский радиотехнический колледж им.А.С.Попова" location="93!A1" ref="A44"/>
    <hyperlink display="ГАПОУ СО Уральский радиотехнический колледж им.А.С.Попова" location="93!A1" ref="A45"/>
    <hyperlink display="ГАПОУ СО Уральский радиотехнический колледж им.А.С.Попова" location="93!A1" ref="A46"/>
    <hyperlink display="ГАПОУ СО Уральский радиотехнический колледж им.А.С.Попова" location="93!A1" ref="A47"/>
    <hyperlink display="ГАПОУ СО Уральский радиотехнический колледж им.А.С.Попова" location="93!A1" ref="A48"/>
    <hyperlink display="ГАПОУ СО Уральский радиотехнический колледж им.А.С.Попова" location="93!A1" ref="A49"/>
    <hyperlink display="ГАПОУ СО Уральский радиотехнический колледж им.А.С.Попова" location="93!A1" ref="A50"/>
    <hyperlink display="ГАПОУ СО Уральский радиотехнический колледж им.А.С.Попова" location="93!A1" ref="A51"/>
    <hyperlink display="ГАПОУ СО Уральский радиотехнический колледж им.А.С.Попова" location="93!A1" ref="A52"/>
    <hyperlink display="ГАПОУ СО Уральский радиотехнический колледж им.А.С.Попова" location="93!A1" ref="A53"/>
    <hyperlink display="ГАПОУ СО Уральский радиотехнический колледж им.А.С.Попова" location="93!A1" ref="A54"/>
    <hyperlink display="ГАПОУ СО Уральский радиотехнический колледж им.А.С.Попова" location="93!A1" ref="A55"/>
    <hyperlink display="ГАПОУ СО Уральский радиотехнический колледж им.А.С.Попова" location="93!A1" ref="A56"/>
    <hyperlink display="ГАПОУ СО Уральский радиотехнический колледж им.А.С.Попова" location="93!A1" ref="A57"/>
    <hyperlink display="ГАПОУ СО Уральский радиотехнический колледж им.А.С.Попова" location="93!A1" ref="A58"/>
    <hyperlink display="ГАПОУ СО Уральский радиотехнический колледж им.А.С.Попова" location="93!A1" ref="A59"/>
    <hyperlink display="ГАПОУ СО Уральский радиотехнический колледж им.А.С.Попова" location="93!A1" ref="A60"/>
    <hyperlink display="ГАПОУ СО Уральский радиотехнический колледж им.А.С.Попова" location="93!A1" ref="A61"/>
    <hyperlink display="ГАПОУ СО Уральский радиотехнический колледж им.А.С.Попова" location="93!A1" ref="A62"/>
    <hyperlink display="ГАПОУ СО Уральский радиотехнический колледж им.А.С.Попова" location="93!A1" ref="A63"/>
    <hyperlink display="ГАПОУ СО Уральский радиотехнический колледж им.А.С.Попова" location="93!A1" ref="A64"/>
    <hyperlink display="ГАПОУ СО Уральский радиотехнический колледж им.А.С.Попова" location="93!A1" ref="A65"/>
    <hyperlink display="ГАПОУ СО Уральский радиотехнический колледж им.А.С.Попова" location="93!A1" ref="A66"/>
    <hyperlink display="ГАПОУ СО Уральский радиотехнический колледж им.А.С.Попова" location="93!A1" ref="A67"/>
    <hyperlink display="ГАПОУ СО Уральский радиотехнический колледж им.А.С.Попова" location="93!A1" ref="A68"/>
    <hyperlink display="ГАПОУ СО Уральский радиотехнический колледж им.А.С.Попова" location="93!A1" ref="A69"/>
    <hyperlink display="ГАПОУ СО Уральский радиотехнический колледж им.А.С.Попова" location="93!A1" ref="A70"/>
    <hyperlink display="ГАПОУ СО Уральский радиотехнический колледж им.А.С.Попова" location="93!A1" ref="A71"/>
    <hyperlink display="ГАПОУ СО Уральский радиотехнический колледж им.А.С.Попова" location="93!A1" ref="A72"/>
    <hyperlink display="ГАПОУ СО Уральский радиотехнический колледж им.А.С.Попова" location="93!A1" ref="A73"/>
    <hyperlink display="ГАПОУ СО Уральский радиотехнический колледж им.А.С.Попова" location="93!A1" ref="A74"/>
    <hyperlink display="ГАПОУ СО Уральский радиотехнический колледж им.А.С.Попова" location="93!A1" ref="A75"/>
    <hyperlink display="ГАПОУ СО Уральский радиотехнический колледж им.А.С.Попова" location="93!A1" ref="A76"/>
    <hyperlink display="ГАПОУ СО Уральский радиотехнический колледж им.А.С.Попова" location="93!A1" ref="A77"/>
    <hyperlink display="ГАПОУ СО Уральский радиотехнический колледж им.А.С.Попова" location="93!A1" ref="A78"/>
    <hyperlink display="ГАПОУ СО Уральский радиотехнический колледж им.А.С.Попова" location="93!A1" ref="A79"/>
    <hyperlink display="ГАПОУ СО Уральский радиотехнический колледж им.А.С.Попова" location="93!A1" ref="A80"/>
    <hyperlink display="ГАПОУ СО Уральский радиотехнический колледж им.А.С.Попова" location="93!A1" ref="A81"/>
    <hyperlink display="ГАПОУ СО Уральский радиотехнический колледж им.А.С.Попова" location="93!A1" ref="A82"/>
    <hyperlink display="ГАПОУ СО Уральский радиотехнический колледж им.А.С.Попова" location="93!A1" ref="A83"/>
    <hyperlink display="ГАПОУ СО Уральский радиотехнический колледж им.А.С.Попова" location="93!A1" ref="A84"/>
    <hyperlink display="ГАПОУ СО Уральский радиотехнический колледж им.А.С.Попова" location="93!A1" ref="A85"/>
  </hyperlinks>
  <printOptions/>
  <pageMargins bottom="0.75" footer="0.0" header="0.0" left="0.7" right="0.7" top="0.75"/>
  <pageSetup paperSize="9" orientation="portrait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104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104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SUM(G11,G16,G21,G26)</f>
        <v>65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COUNTIF(AI11:AI30,"2")</f>
        <v>4</v>
      </c>
    </row>
    <row r="11" ht="14.25" customHeight="1">
      <c r="A11" s="79" t="s">
        <v>104</v>
      </c>
      <c r="B11" s="48" t="s">
        <v>185</v>
      </c>
      <c r="C11" s="48" t="s">
        <v>186</v>
      </c>
      <c r="D11" s="48" t="s">
        <v>218</v>
      </c>
      <c r="E11" s="49" t="s">
        <v>149</v>
      </c>
      <c r="F11" s="50" t="s">
        <v>188</v>
      </c>
      <c r="G11" s="51">
        <v>16.0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3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30" si="4">IF(AH11="проверка пройдена",1,2)</f>
        <v>2</v>
      </c>
    </row>
    <row r="12" ht="14.25" customHeight="1">
      <c r="A12" s="82" t="s">
        <v>104</v>
      </c>
      <c r="B12" s="59" t="s">
        <v>185</v>
      </c>
      <c r="C12" s="59" t="s">
        <v>186</v>
      </c>
      <c r="D12" s="59" t="s">
        <v>218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104</v>
      </c>
      <c r="B13" s="59" t="s">
        <v>185</v>
      </c>
      <c r="C13" s="59" t="s">
        <v>186</v>
      </c>
      <c r="D13" s="59" t="s">
        <v>218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104</v>
      </c>
      <c r="B14" s="59" t="s">
        <v>185</v>
      </c>
      <c r="C14" s="59" t="s">
        <v>186</v>
      </c>
      <c r="D14" s="59" t="s">
        <v>218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проверка пройдена</v>
      </c>
      <c r="AI14" s="57">
        <f t="shared" si="4"/>
        <v>1</v>
      </c>
    </row>
    <row r="15" ht="14.25" customHeight="1">
      <c r="A15" s="86" t="s">
        <v>104</v>
      </c>
      <c r="B15" s="67" t="s">
        <v>185</v>
      </c>
      <c r="C15" s="67" t="s">
        <v>186</v>
      </c>
      <c r="D15" s="67" t="s">
        <v>218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104</v>
      </c>
      <c r="B16" s="48" t="s">
        <v>185</v>
      </c>
      <c r="C16" s="48" t="s">
        <v>186</v>
      </c>
      <c r="D16" s="48" t="s">
        <v>201</v>
      </c>
      <c r="E16" s="49" t="s">
        <v>149</v>
      </c>
      <c r="F16" s="50" t="s">
        <v>194</v>
      </c>
      <c r="G16" s="51">
        <v>14.0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104</v>
      </c>
      <c r="B17" s="59" t="s">
        <v>185</v>
      </c>
      <c r="C17" s="59" t="s">
        <v>186</v>
      </c>
      <c r="D17" s="59" t="s">
        <v>201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104</v>
      </c>
      <c r="B18" s="59" t="s">
        <v>185</v>
      </c>
      <c r="C18" s="59" t="s">
        <v>186</v>
      </c>
      <c r="D18" s="59" t="s">
        <v>201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104</v>
      </c>
      <c r="B19" s="59" t="s">
        <v>185</v>
      </c>
      <c r="C19" s="59" t="s">
        <v>186</v>
      </c>
      <c r="D19" s="59" t="s">
        <v>201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104</v>
      </c>
      <c r="B20" s="67" t="s">
        <v>185</v>
      </c>
      <c r="C20" s="67" t="s">
        <v>186</v>
      </c>
      <c r="D20" s="67" t="s">
        <v>201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104</v>
      </c>
      <c r="B21" s="48" t="s">
        <v>185</v>
      </c>
      <c r="C21" s="48" t="s">
        <v>186</v>
      </c>
      <c r="D21" s="48" t="s">
        <v>402</v>
      </c>
      <c r="E21" s="49" t="s">
        <v>149</v>
      </c>
      <c r="F21" s="50" t="s">
        <v>194</v>
      </c>
      <c r="G21" s="51">
        <v>15.0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104</v>
      </c>
      <c r="B22" s="59" t="s">
        <v>185</v>
      </c>
      <c r="C22" s="59" t="s">
        <v>186</v>
      </c>
      <c r="D22" s="59" t="s">
        <v>402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104</v>
      </c>
      <c r="B23" s="59" t="s">
        <v>185</v>
      </c>
      <c r="C23" s="59" t="s">
        <v>186</v>
      </c>
      <c r="D23" s="59" t="s">
        <v>402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104</v>
      </c>
      <c r="B24" s="59" t="s">
        <v>185</v>
      </c>
      <c r="C24" s="59" t="s">
        <v>186</v>
      </c>
      <c r="D24" s="59" t="s">
        <v>402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104</v>
      </c>
      <c r="B25" s="67" t="s">
        <v>185</v>
      </c>
      <c r="C25" s="67" t="s">
        <v>186</v>
      </c>
      <c r="D25" s="67" t="s">
        <v>402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104</v>
      </c>
      <c r="B26" s="48" t="s">
        <v>185</v>
      </c>
      <c r="C26" s="48" t="s">
        <v>186</v>
      </c>
      <c r="D26" s="48" t="s">
        <v>204</v>
      </c>
      <c r="E26" s="49" t="s">
        <v>149</v>
      </c>
      <c r="F26" s="50" t="s">
        <v>194</v>
      </c>
      <c r="G26" s="51">
        <v>20.0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104</v>
      </c>
      <c r="B27" s="59" t="s">
        <v>185</v>
      </c>
      <c r="C27" s="59" t="s">
        <v>186</v>
      </c>
      <c r="D27" s="59" t="s">
        <v>204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104</v>
      </c>
      <c r="B28" s="59" t="s">
        <v>185</v>
      </c>
      <c r="C28" s="59" t="s">
        <v>186</v>
      </c>
      <c r="D28" s="59" t="s">
        <v>204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104</v>
      </c>
      <c r="B29" s="59" t="s">
        <v>185</v>
      </c>
      <c r="C29" s="59" t="s">
        <v>186</v>
      </c>
      <c r="D29" s="59" t="s">
        <v>204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104</v>
      </c>
      <c r="B30" s="67" t="s">
        <v>185</v>
      </c>
      <c r="C30" s="67" t="s">
        <v>186</v>
      </c>
      <c r="D30" s="67" t="s">
        <v>204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5.75" customHeight="1">
      <c r="AH31" s="21"/>
    </row>
    <row r="32" ht="15.75" customHeight="1">
      <c r="AH32" s="21"/>
    </row>
    <row r="33" ht="15.75" customHeight="1">
      <c r="AH33" s="21"/>
    </row>
    <row r="34" ht="15.75" customHeight="1">
      <c r="AH34" s="21"/>
    </row>
    <row r="35" ht="15.75" customHeight="1">
      <c r="AH35" s="21"/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БПОУ СО Качканарский горно-промышленный колледж" location="96!A1" ref="A3"/>
    <hyperlink display="ГБПОУ СО Качканарский горно-промышленный колледж" location="96!A1" ref="A10"/>
    <hyperlink display="ГБПОУ СО Качканарский горно-промышленный колледж" location="96!A1" ref="A11"/>
    <hyperlink display="ГБПОУ СО Качканарский горно-промышленный колледж" location="96!A1" ref="A12"/>
    <hyperlink display="ГБПОУ СО Качканарский горно-промышленный колледж" location="96!A1" ref="A13"/>
    <hyperlink display="ГБПОУ СО Качканарский горно-промышленный колледж" location="96!A1" ref="A14"/>
    <hyperlink display="ГБПОУ СО Качканарский горно-промышленный колледж" location="96!A1" ref="A15"/>
    <hyperlink display="ГБПОУ СО Качканарский горно-промышленный колледж" location="96!A1" ref="A16"/>
    <hyperlink display="ГБПОУ СО Качканарский горно-промышленный колледж" location="96!A1" ref="A17"/>
    <hyperlink display="ГБПОУ СО Качканарский горно-промышленный колледж" location="96!A1" ref="A18"/>
    <hyperlink display="ГБПОУ СО Качканарский горно-промышленный колледж" location="96!A1" ref="A19"/>
    <hyperlink display="ГБПОУ СО Качканарский горно-промышленный колледж" location="96!A1" ref="A20"/>
    <hyperlink display="ГБПОУ СО Качканарский горно-промышленный колледж" location="96!A1" ref="A21"/>
    <hyperlink display="ГБПОУ СО Качканарский горно-промышленный колледж" location="96!A1" ref="A22"/>
    <hyperlink display="ГБПОУ СО Качканарский горно-промышленный колледж" location="96!A1" ref="A23"/>
    <hyperlink display="ГБПОУ СО Качканарский горно-промышленный колледж" location="96!A1" ref="A24"/>
    <hyperlink display="ГБПОУ СО Качканарский горно-промышленный колледж" location="96!A1" ref="A25"/>
    <hyperlink display="ГБПОУ СО Качканарский горно-промышленный колледж" location="96!A1" ref="A26"/>
    <hyperlink display="ГБПОУ СО Качканарский горно-промышленный колледж" location="96!A1" ref="A27"/>
    <hyperlink display="ГБПОУ СО Качканарский горно-промышленный колледж" location="96!A1" ref="A28"/>
    <hyperlink display="ГБПОУ СО Качканарский горно-промышленный колледж" location="96!A1" ref="A29"/>
    <hyperlink display="ГБПОУ СО Качканарский горно-промышленный колледж" location="96!A1" ref="A30"/>
  </hyperlinks>
  <printOptions/>
  <pageMargins bottom="0.75" footer="0.0" header="0.0" left="0.7" right="0.7" top="0.75"/>
  <pageSetup paperSize="9" orientation="portrait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105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105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>SUM(G11,G16,G21,G26,)</f>
        <v>119</v>
      </c>
      <c r="H10" s="44">
        <f t="shared" ref="H10:AC10" si="2">SUM(H11,H16,H21,H26)</f>
        <v>67</v>
      </c>
      <c r="I10" s="44">
        <f t="shared" si="2"/>
        <v>61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4</v>
      </c>
      <c r="N10" s="44">
        <f t="shared" si="2"/>
        <v>19</v>
      </c>
      <c r="O10" s="44">
        <f t="shared" si="2"/>
        <v>0</v>
      </c>
      <c r="P10" s="44">
        <f t="shared" si="2"/>
        <v>9</v>
      </c>
      <c r="Q10" s="44">
        <f t="shared" si="2"/>
        <v>0</v>
      </c>
      <c r="R10" s="44">
        <f t="shared" si="2"/>
        <v>4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16</v>
      </c>
      <c r="AB10" s="44">
        <f t="shared" si="2"/>
        <v>0</v>
      </c>
      <c r="AC10" s="44">
        <f t="shared" si="2"/>
        <v>0</v>
      </c>
      <c r="AD10" s="44">
        <f>SUM(AD11,AD16,AD21,AD26,)</f>
        <v>0</v>
      </c>
      <c r="AE10" s="44">
        <f t="shared" ref="AE10:AF10" si="3">SUM(AE11,AE16,AE21,AE26)</f>
        <v>0</v>
      </c>
      <c r="AF10" s="44">
        <f t="shared" si="3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проверка пройдена</v>
      </c>
      <c r="AI10" s="57">
        <f>COUNTIF(AI11:AI35,"2")</f>
        <v>0</v>
      </c>
    </row>
    <row r="11" ht="14.25" customHeight="1">
      <c r="A11" s="79" t="s">
        <v>105</v>
      </c>
      <c r="B11" s="48" t="s">
        <v>185</v>
      </c>
      <c r="C11" s="48" t="s">
        <v>186</v>
      </c>
      <c r="D11" s="48" t="s">
        <v>282</v>
      </c>
      <c r="E11" s="49" t="s">
        <v>149</v>
      </c>
      <c r="F11" s="50" t="s">
        <v>188</v>
      </c>
      <c r="G11" s="51">
        <v>17.0</v>
      </c>
      <c r="H11" s="52">
        <v>7.0</v>
      </c>
      <c r="I11" s="52">
        <v>5.0</v>
      </c>
      <c r="J11" s="52">
        <v>0.0</v>
      </c>
      <c r="K11" s="52">
        <v>0.0</v>
      </c>
      <c r="L11" s="52">
        <v>0.0</v>
      </c>
      <c r="M11" s="52">
        <v>2.0</v>
      </c>
      <c r="N11" s="52">
        <v>5.0</v>
      </c>
      <c r="O11" s="52">
        <v>0.0</v>
      </c>
      <c r="P11" s="80">
        <v>1.0</v>
      </c>
      <c r="Q11" s="52">
        <v>0.0</v>
      </c>
      <c r="R11" s="52">
        <v>0.0</v>
      </c>
      <c r="S11" s="52">
        <v>0.0</v>
      </c>
      <c r="T11" s="81">
        <v>0.0</v>
      </c>
      <c r="U11" s="81">
        <v>0.0</v>
      </c>
      <c r="V11" s="81">
        <v>0.0</v>
      </c>
      <c r="W11" s="81">
        <v>0.0</v>
      </c>
      <c r="X11" s="81">
        <v>0.0</v>
      </c>
      <c r="Y11" s="81">
        <v>0.0</v>
      </c>
      <c r="Z11" s="81">
        <v>0.0</v>
      </c>
      <c r="AA11" s="81">
        <v>2.0</v>
      </c>
      <c r="AB11" s="81">
        <v>0.0</v>
      </c>
      <c r="AC11" s="81">
        <v>0.0</v>
      </c>
      <c r="AD11" s="81">
        <v>0.0</v>
      </c>
      <c r="AE11" s="81">
        <v>0.0</v>
      </c>
      <c r="AF11" s="81">
        <v>0.0</v>
      </c>
      <c r="AG11" s="81" t="s">
        <v>403</v>
      </c>
      <c r="AH11" s="56" t="str">
        <f t="shared" ref="AH11:AH35" si="4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I11" s="57">
        <f t="shared" ref="AI11:AI35" si="5">IF(AH11="проверка пройдена",1,2)</f>
        <v>1</v>
      </c>
    </row>
    <row r="12" ht="14.25" customHeight="1">
      <c r="A12" s="82" t="s">
        <v>105</v>
      </c>
      <c r="B12" s="59" t="s">
        <v>185</v>
      </c>
      <c r="C12" s="59" t="s">
        <v>186</v>
      </c>
      <c r="D12" s="59" t="s">
        <v>282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4"/>
        <v>проверка пройдена</v>
      </c>
      <c r="AI12" s="57">
        <f t="shared" si="5"/>
        <v>1</v>
      </c>
    </row>
    <row r="13" ht="14.25" customHeight="1">
      <c r="A13" s="82" t="s">
        <v>105</v>
      </c>
      <c r="B13" s="59" t="s">
        <v>185</v>
      </c>
      <c r="C13" s="59" t="s">
        <v>186</v>
      </c>
      <c r="D13" s="59" t="s">
        <v>282</v>
      </c>
      <c r="E13" s="39" t="s">
        <v>151</v>
      </c>
      <c r="F13" s="60" t="s">
        <v>190</v>
      </c>
      <c r="G13" s="139">
        <v>1.0</v>
      </c>
      <c r="H13" s="83">
        <v>1.0</v>
      </c>
      <c r="I13" s="83">
        <v>0.0</v>
      </c>
      <c r="J13" s="83">
        <v>0.0</v>
      </c>
      <c r="K13" s="83">
        <v>0.0</v>
      </c>
      <c r="L13" s="83">
        <v>0.0</v>
      </c>
      <c r="M13" s="83">
        <v>0.0</v>
      </c>
      <c r="N13" s="83">
        <v>0.0</v>
      </c>
      <c r="O13" s="83">
        <v>0.0</v>
      </c>
      <c r="P13" s="84">
        <v>0.0</v>
      </c>
      <c r="Q13" s="83">
        <v>0.0</v>
      </c>
      <c r="R13" s="83">
        <v>0.0</v>
      </c>
      <c r="S13" s="83">
        <v>0.0</v>
      </c>
      <c r="T13" s="85">
        <v>0.0</v>
      </c>
      <c r="U13" s="85">
        <v>0.0</v>
      </c>
      <c r="V13" s="85">
        <v>0.0</v>
      </c>
      <c r="W13" s="85">
        <v>0.0</v>
      </c>
      <c r="X13" s="85">
        <v>0.0</v>
      </c>
      <c r="Y13" s="85">
        <v>0.0</v>
      </c>
      <c r="Z13" s="85">
        <v>0.0</v>
      </c>
      <c r="AA13" s="85">
        <v>0.0</v>
      </c>
      <c r="AB13" s="85">
        <v>0.0</v>
      </c>
      <c r="AC13" s="85">
        <v>0.0</v>
      </c>
      <c r="AD13" s="85">
        <v>0.0</v>
      </c>
      <c r="AE13" s="85">
        <v>0.0</v>
      </c>
      <c r="AF13" s="85">
        <v>0.0</v>
      </c>
      <c r="AG13" s="64"/>
      <c r="AH13" s="65" t="str">
        <f t="shared" si="4"/>
        <v>проверка пройдена</v>
      </c>
      <c r="AI13" s="57">
        <f t="shared" si="5"/>
        <v>1</v>
      </c>
    </row>
    <row r="14" ht="14.25" customHeight="1">
      <c r="A14" s="82" t="s">
        <v>105</v>
      </c>
      <c r="B14" s="59" t="s">
        <v>185</v>
      </c>
      <c r="C14" s="59" t="s">
        <v>186</v>
      </c>
      <c r="D14" s="59" t="s">
        <v>282</v>
      </c>
      <c r="E14" s="39" t="s">
        <v>152</v>
      </c>
      <c r="F14" s="60" t="s">
        <v>191</v>
      </c>
      <c r="G14" s="61">
        <v>0.0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4"/>
        <v>проверка пройдена</v>
      </c>
      <c r="AI14" s="57">
        <f t="shared" si="5"/>
        <v>1</v>
      </c>
    </row>
    <row r="15" ht="14.25" customHeight="1">
      <c r="A15" s="86" t="s">
        <v>105</v>
      </c>
      <c r="B15" s="67" t="s">
        <v>185</v>
      </c>
      <c r="C15" s="67" t="s">
        <v>186</v>
      </c>
      <c r="D15" s="67" t="s">
        <v>282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4"/>
        <v>проверка пройдена</v>
      </c>
      <c r="AI15" s="57">
        <f t="shared" si="5"/>
        <v>1</v>
      </c>
    </row>
    <row r="16" ht="14.25" customHeight="1">
      <c r="A16" s="79" t="s">
        <v>105</v>
      </c>
      <c r="B16" s="48" t="s">
        <v>185</v>
      </c>
      <c r="C16" s="48" t="s">
        <v>186</v>
      </c>
      <c r="D16" s="48" t="s">
        <v>208</v>
      </c>
      <c r="E16" s="49" t="s">
        <v>149</v>
      </c>
      <c r="F16" s="50" t="s">
        <v>194</v>
      </c>
      <c r="G16" s="51">
        <v>49.0</v>
      </c>
      <c r="H16" s="52">
        <v>30.0</v>
      </c>
      <c r="I16" s="52">
        <v>29.0</v>
      </c>
      <c r="J16" s="52">
        <v>0.0</v>
      </c>
      <c r="K16" s="52">
        <v>0.0</v>
      </c>
      <c r="L16" s="52">
        <v>0.0</v>
      </c>
      <c r="M16" s="52">
        <v>1.0</v>
      </c>
      <c r="N16" s="52">
        <v>0.0</v>
      </c>
      <c r="O16" s="52">
        <v>0.0</v>
      </c>
      <c r="P16" s="80">
        <v>7.0</v>
      </c>
      <c r="Q16" s="52">
        <v>0.0</v>
      </c>
      <c r="R16" s="52">
        <v>4.0</v>
      </c>
      <c r="S16" s="52">
        <v>0.0</v>
      </c>
      <c r="T16" s="81">
        <v>0.0</v>
      </c>
      <c r="U16" s="81">
        <v>0.0</v>
      </c>
      <c r="V16" s="81">
        <v>0.0</v>
      </c>
      <c r="W16" s="81">
        <v>0.0</v>
      </c>
      <c r="X16" s="81">
        <v>0.0</v>
      </c>
      <c r="Y16" s="81">
        <v>0.0</v>
      </c>
      <c r="Z16" s="81">
        <v>0.0</v>
      </c>
      <c r="AA16" s="81">
        <v>7.0</v>
      </c>
      <c r="AB16" s="81">
        <v>0.0</v>
      </c>
      <c r="AC16" s="81">
        <v>0.0</v>
      </c>
      <c r="AD16" s="81">
        <v>0.0</v>
      </c>
      <c r="AE16" s="81">
        <v>0.0</v>
      </c>
      <c r="AF16" s="81">
        <v>0.0</v>
      </c>
      <c r="AG16" s="81" t="s">
        <v>403</v>
      </c>
      <c r="AH16" s="56" t="str">
        <f t="shared" si="4"/>
        <v>проверка пройдена</v>
      </c>
      <c r="AI16" s="57">
        <f t="shared" si="5"/>
        <v>1</v>
      </c>
    </row>
    <row r="17" ht="14.25" customHeight="1">
      <c r="A17" s="82" t="s">
        <v>105</v>
      </c>
      <c r="B17" s="59" t="s">
        <v>185</v>
      </c>
      <c r="C17" s="59" t="s">
        <v>186</v>
      </c>
      <c r="D17" s="59" t="s">
        <v>208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4"/>
        <v>проверка пройдена</v>
      </c>
      <c r="AI17" s="57">
        <f t="shared" si="5"/>
        <v>1</v>
      </c>
    </row>
    <row r="18" ht="14.25" customHeight="1">
      <c r="A18" s="82" t="s">
        <v>105</v>
      </c>
      <c r="B18" s="59" t="s">
        <v>185</v>
      </c>
      <c r="C18" s="59" t="s">
        <v>186</v>
      </c>
      <c r="D18" s="59" t="s">
        <v>208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4"/>
        <v>проверка пройдена</v>
      </c>
      <c r="AI18" s="57">
        <f t="shared" si="5"/>
        <v>1</v>
      </c>
    </row>
    <row r="19" ht="14.25" customHeight="1">
      <c r="A19" s="82" t="s">
        <v>105</v>
      </c>
      <c r="B19" s="59" t="s">
        <v>185</v>
      </c>
      <c r="C19" s="59" t="s">
        <v>186</v>
      </c>
      <c r="D19" s="59" t="s">
        <v>208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4"/>
        <v>проверка пройдена</v>
      </c>
      <c r="AI19" s="57">
        <f t="shared" si="5"/>
        <v>1</v>
      </c>
    </row>
    <row r="20" ht="14.25" customHeight="1">
      <c r="A20" s="86" t="s">
        <v>105</v>
      </c>
      <c r="B20" s="67" t="s">
        <v>185</v>
      </c>
      <c r="C20" s="67" t="s">
        <v>186</v>
      </c>
      <c r="D20" s="67" t="s">
        <v>208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4"/>
        <v>проверка пройдена</v>
      </c>
      <c r="AI20" s="57">
        <f t="shared" si="5"/>
        <v>1</v>
      </c>
    </row>
    <row r="21" ht="14.25" customHeight="1">
      <c r="A21" s="79" t="s">
        <v>105</v>
      </c>
      <c r="B21" s="48" t="s">
        <v>185</v>
      </c>
      <c r="C21" s="48" t="s">
        <v>186</v>
      </c>
      <c r="D21" s="48" t="s">
        <v>292</v>
      </c>
      <c r="E21" s="49" t="s">
        <v>149</v>
      </c>
      <c r="F21" s="50" t="s">
        <v>194</v>
      </c>
      <c r="G21" s="51">
        <v>27.0</v>
      </c>
      <c r="H21" s="52">
        <v>20.0</v>
      </c>
      <c r="I21" s="52">
        <v>17.0</v>
      </c>
      <c r="J21" s="53"/>
      <c r="K21" s="53"/>
      <c r="L21" s="53"/>
      <c r="M21" s="52">
        <v>0.0</v>
      </c>
      <c r="N21" s="52">
        <v>1.0</v>
      </c>
      <c r="O21" s="53"/>
      <c r="P21" s="80">
        <v>1.0</v>
      </c>
      <c r="Q21" s="53"/>
      <c r="R21" s="52">
        <v>0.0</v>
      </c>
      <c r="S21" s="52">
        <v>0.0</v>
      </c>
      <c r="T21" s="81">
        <v>0.0</v>
      </c>
      <c r="U21" s="81">
        <v>0.0</v>
      </c>
      <c r="V21" s="81">
        <v>0.0</v>
      </c>
      <c r="W21" s="81">
        <v>0.0</v>
      </c>
      <c r="X21" s="81">
        <v>0.0</v>
      </c>
      <c r="Y21" s="81">
        <v>0.0</v>
      </c>
      <c r="Z21" s="81">
        <v>0.0</v>
      </c>
      <c r="AA21" s="81">
        <v>5.0</v>
      </c>
      <c r="AB21" s="55"/>
      <c r="AC21" s="55"/>
      <c r="AD21" s="55"/>
      <c r="AE21" s="55"/>
      <c r="AF21" s="55"/>
      <c r="AG21" s="55"/>
      <c r="AH21" s="56" t="str">
        <f t="shared" si="4"/>
        <v>проверка пройдена</v>
      </c>
      <c r="AI21" s="57">
        <f t="shared" si="5"/>
        <v>1</v>
      </c>
    </row>
    <row r="22" ht="14.25" customHeight="1">
      <c r="A22" s="82" t="s">
        <v>105</v>
      </c>
      <c r="B22" s="59" t="s">
        <v>185</v>
      </c>
      <c r="C22" s="59" t="s">
        <v>186</v>
      </c>
      <c r="D22" s="59" t="s">
        <v>292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4"/>
        <v>проверка пройдена</v>
      </c>
      <c r="AI22" s="57">
        <f t="shared" si="5"/>
        <v>1</v>
      </c>
    </row>
    <row r="23" ht="14.25" customHeight="1">
      <c r="A23" s="82" t="s">
        <v>105</v>
      </c>
      <c r="B23" s="59" t="s">
        <v>185</v>
      </c>
      <c r="C23" s="59" t="s">
        <v>186</v>
      </c>
      <c r="D23" s="59" t="s">
        <v>292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4"/>
        <v>проверка пройдена</v>
      </c>
      <c r="AI23" s="57">
        <f t="shared" si="5"/>
        <v>1</v>
      </c>
    </row>
    <row r="24" ht="14.25" customHeight="1">
      <c r="A24" s="82" t="s">
        <v>105</v>
      </c>
      <c r="B24" s="59" t="s">
        <v>185</v>
      </c>
      <c r="C24" s="59" t="s">
        <v>186</v>
      </c>
      <c r="D24" s="59" t="s">
        <v>292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4"/>
        <v>проверка пройдена</v>
      </c>
      <c r="AI24" s="57">
        <f t="shared" si="5"/>
        <v>1</v>
      </c>
    </row>
    <row r="25" ht="14.25" customHeight="1">
      <c r="A25" s="86" t="s">
        <v>105</v>
      </c>
      <c r="B25" s="67" t="s">
        <v>185</v>
      </c>
      <c r="C25" s="67" t="s">
        <v>186</v>
      </c>
      <c r="D25" s="67" t="s">
        <v>292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4"/>
        <v>проверка пройдена</v>
      </c>
      <c r="AI25" s="57">
        <f t="shared" si="5"/>
        <v>1</v>
      </c>
    </row>
    <row r="26" ht="14.25" customHeight="1">
      <c r="A26" s="79" t="s">
        <v>105</v>
      </c>
      <c r="B26" s="48" t="s">
        <v>185</v>
      </c>
      <c r="C26" s="48" t="s">
        <v>186</v>
      </c>
      <c r="D26" s="48" t="s">
        <v>211</v>
      </c>
      <c r="E26" s="49" t="s">
        <v>149</v>
      </c>
      <c r="F26" s="50" t="s">
        <v>194</v>
      </c>
      <c r="G26" s="51">
        <v>26.0</v>
      </c>
      <c r="H26" s="52">
        <v>10.0</v>
      </c>
      <c r="I26" s="52">
        <v>10.0</v>
      </c>
      <c r="J26" s="53"/>
      <c r="K26" s="53"/>
      <c r="L26" s="53"/>
      <c r="M26" s="52">
        <v>1.0</v>
      </c>
      <c r="N26" s="52">
        <v>13.0</v>
      </c>
      <c r="O26" s="53"/>
      <c r="P26" s="80">
        <v>0.0</v>
      </c>
      <c r="Q26" s="53"/>
      <c r="R26" s="52">
        <v>0.0</v>
      </c>
      <c r="S26" s="52">
        <v>0.0</v>
      </c>
      <c r="T26" s="81">
        <v>0.0</v>
      </c>
      <c r="U26" s="81">
        <v>0.0</v>
      </c>
      <c r="V26" s="81">
        <v>0.0</v>
      </c>
      <c r="W26" s="81">
        <v>0.0</v>
      </c>
      <c r="X26" s="81">
        <v>0.0</v>
      </c>
      <c r="Y26" s="81">
        <v>0.0</v>
      </c>
      <c r="Z26" s="81">
        <v>0.0</v>
      </c>
      <c r="AA26" s="81">
        <v>2.0</v>
      </c>
      <c r="AB26" s="55"/>
      <c r="AC26" s="55"/>
      <c r="AD26" s="55"/>
      <c r="AE26" s="55"/>
      <c r="AF26" s="55"/>
      <c r="AG26" s="55"/>
      <c r="AH26" s="56" t="str">
        <f t="shared" si="4"/>
        <v>проверка пройдена</v>
      </c>
      <c r="AI26" s="57">
        <f t="shared" si="5"/>
        <v>1</v>
      </c>
    </row>
    <row r="27" ht="14.25" customHeight="1">
      <c r="A27" s="82" t="s">
        <v>105</v>
      </c>
      <c r="B27" s="59" t="s">
        <v>185</v>
      </c>
      <c r="C27" s="59" t="s">
        <v>186</v>
      </c>
      <c r="D27" s="59" t="s">
        <v>211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4"/>
        <v>проверка пройдена</v>
      </c>
      <c r="AI27" s="57">
        <f t="shared" si="5"/>
        <v>1</v>
      </c>
    </row>
    <row r="28" ht="14.25" customHeight="1">
      <c r="A28" s="82" t="s">
        <v>105</v>
      </c>
      <c r="B28" s="59" t="s">
        <v>185</v>
      </c>
      <c r="C28" s="59" t="s">
        <v>186</v>
      </c>
      <c r="D28" s="59" t="s">
        <v>211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4"/>
        <v>проверка пройдена</v>
      </c>
      <c r="AI28" s="57">
        <f t="shared" si="5"/>
        <v>1</v>
      </c>
    </row>
    <row r="29" ht="14.25" customHeight="1">
      <c r="A29" s="82" t="s">
        <v>105</v>
      </c>
      <c r="B29" s="59" t="s">
        <v>185</v>
      </c>
      <c r="C29" s="59" t="s">
        <v>186</v>
      </c>
      <c r="D29" s="59" t="s">
        <v>211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4"/>
        <v>проверка пройдена</v>
      </c>
      <c r="AI29" s="57">
        <f t="shared" si="5"/>
        <v>1</v>
      </c>
    </row>
    <row r="30" ht="14.25" customHeight="1">
      <c r="A30" s="86" t="s">
        <v>105</v>
      </c>
      <c r="B30" s="67" t="s">
        <v>185</v>
      </c>
      <c r="C30" s="67" t="s">
        <v>186</v>
      </c>
      <c r="D30" s="67" t="s">
        <v>211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4"/>
        <v>проверка пройдена</v>
      </c>
      <c r="AI30" s="57">
        <f t="shared" si="5"/>
        <v>1</v>
      </c>
    </row>
    <row r="31" ht="14.25" customHeight="1">
      <c r="A31" s="79" t="s">
        <v>105</v>
      </c>
      <c r="B31" s="48" t="s">
        <v>185</v>
      </c>
      <c r="C31" s="48" t="s">
        <v>186</v>
      </c>
      <c r="D31" s="48" t="s">
        <v>404</v>
      </c>
      <c r="E31" s="49" t="s">
        <v>149</v>
      </c>
      <c r="F31" s="50" t="s">
        <v>194</v>
      </c>
      <c r="G31" s="51">
        <v>23.0</v>
      </c>
      <c r="H31" s="52">
        <v>14.0</v>
      </c>
      <c r="I31" s="52">
        <v>10.0</v>
      </c>
      <c r="J31" s="53"/>
      <c r="K31" s="53"/>
      <c r="L31" s="53"/>
      <c r="M31" s="52">
        <v>1.0</v>
      </c>
      <c r="N31" s="53"/>
      <c r="O31" s="53"/>
      <c r="P31" s="80">
        <v>0.0</v>
      </c>
      <c r="Q31" s="53"/>
      <c r="R31" s="52">
        <v>0.0</v>
      </c>
      <c r="S31" s="52">
        <v>0.0</v>
      </c>
      <c r="T31" s="81">
        <v>0.0</v>
      </c>
      <c r="U31" s="81">
        <v>0.0</v>
      </c>
      <c r="V31" s="81">
        <v>0.0</v>
      </c>
      <c r="W31" s="81">
        <v>0.0</v>
      </c>
      <c r="X31" s="81">
        <v>0.0</v>
      </c>
      <c r="Y31" s="81">
        <v>0.0</v>
      </c>
      <c r="Z31" s="81">
        <v>0.0</v>
      </c>
      <c r="AA31" s="81">
        <v>6.0</v>
      </c>
      <c r="AB31" s="55"/>
      <c r="AC31" s="55"/>
      <c r="AD31" s="81">
        <v>2.0</v>
      </c>
      <c r="AE31" s="55"/>
      <c r="AF31" s="55"/>
      <c r="AG31" s="55"/>
      <c r="AH31" s="56" t="str">
        <f t="shared" si="4"/>
        <v>проверка пройдена</v>
      </c>
      <c r="AI31" s="57">
        <f t="shared" si="5"/>
        <v>1</v>
      </c>
    </row>
    <row r="32" ht="14.25" customHeight="1">
      <c r="A32" s="82" t="s">
        <v>105</v>
      </c>
      <c r="B32" s="59" t="s">
        <v>185</v>
      </c>
      <c r="C32" s="59" t="s">
        <v>186</v>
      </c>
      <c r="D32" s="59" t="s">
        <v>404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4"/>
        <v>проверка пройдена</v>
      </c>
      <c r="AI32" s="57">
        <f t="shared" si="5"/>
        <v>1</v>
      </c>
    </row>
    <row r="33" ht="14.25" customHeight="1">
      <c r="A33" s="82" t="s">
        <v>105</v>
      </c>
      <c r="B33" s="59" t="s">
        <v>185</v>
      </c>
      <c r="C33" s="59" t="s">
        <v>186</v>
      </c>
      <c r="D33" s="59" t="s">
        <v>404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4"/>
        <v>проверка пройдена</v>
      </c>
      <c r="AI33" s="57">
        <f t="shared" si="5"/>
        <v>1</v>
      </c>
    </row>
    <row r="34" ht="14.25" customHeight="1">
      <c r="A34" s="82" t="s">
        <v>105</v>
      </c>
      <c r="B34" s="59" t="s">
        <v>185</v>
      </c>
      <c r="C34" s="59" t="s">
        <v>186</v>
      </c>
      <c r="D34" s="59" t="s">
        <v>404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4"/>
        <v>проверка пройдена</v>
      </c>
      <c r="AI34" s="57">
        <f t="shared" si="5"/>
        <v>1</v>
      </c>
    </row>
    <row r="35" ht="14.25" customHeight="1">
      <c r="A35" s="86" t="s">
        <v>105</v>
      </c>
      <c r="B35" s="67" t="s">
        <v>185</v>
      </c>
      <c r="C35" s="67" t="s">
        <v>186</v>
      </c>
      <c r="D35" s="67" t="s">
        <v>404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4"/>
        <v>проверка пройдена</v>
      </c>
      <c r="AI35" s="57">
        <f t="shared" si="5"/>
        <v>1</v>
      </c>
    </row>
    <row r="36" ht="15.75" customHeight="1">
      <c r="AH36" s="21"/>
    </row>
    <row r="37" ht="15.75" customHeight="1">
      <c r="AH37" s="21"/>
    </row>
    <row r="38" ht="15.75" customHeight="1">
      <c r="AH38" s="21"/>
    </row>
    <row r="39" ht="15.75" customHeight="1">
      <c r="AH39" s="21"/>
    </row>
    <row r="40" ht="15.75" customHeight="1">
      <c r="AH40" s="21"/>
    </row>
    <row r="41" ht="15.75" customHeight="1">
      <c r="AH41" s="21"/>
    </row>
    <row r="42" ht="15.75" customHeight="1">
      <c r="AH42" s="21"/>
    </row>
    <row r="43" ht="15.75" customHeight="1">
      <c r="AH43" s="21"/>
    </row>
    <row r="44" ht="15.75" customHeight="1">
      <c r="AH44" s="21"/>
    </row>
    <row r="45" ht="15.75" customHeight="1">
      <c r="AH45" s="21"/>
    </row>
    <row r="46" ht="15.75" customHeight="1">
      <c r="AH46" s="21"/>
    </row>
    <row r="47" ht="15.75" customHeight="1">
      <c r="AH47" s="21"/>
    </row>
    <row r="48" ht="15.75" customHeight="1">
      <c r="AH48" s="21"/>
    </row>
    <row r="49" ht="15.75" customHeight="1">
      <c r="AH49" s="21"/>
    </row>
    <row r="50" ht="15.75" customHeight="1">
      <c r="AH50" s="21"/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БПОУ СО Красноуфимский педагогический колледж" location="97!A1" ref="A3"/>
    <hyperlink display="ГБПОУ СО Красноуфимский педагогический колледж" location="97!A1" ref="A10"/>
    <hyperlink display="ГБПОУ СО Красноуфимский педагогический колледж" location="97!A1" ref="A11"/>
    <hyperlink display="ГБПОУ СО Красноуфимский педагогический колледж" location="97!A1" ref="A12"/>
    <hyperlink display="ГБПОУ СО Красноуфимский педагогический колледж" location="97!A1" ref="A13"/>
    <hyperlink display="ГБПОУ СО Красноуфимский педагогический колледж" location="97!A1" ref="A14"/>
    <hyperlink display="ГБПОУ СО Красноуфимский педагогический колледж" location="97!A1" ref="A15"/>
    <hyperlink display="ГБПОУ СО Красноуфимский педагогический колледж" location="97!A1" ref="A16"/>
    <hyperlink display="ГБПОУ СО Красноуфимский педагогический колледж" location="97!A1" ref="A17"/>
    <hyperlink display="ГБПОУ СО Красноуфимский педагогический колледж" location="97!A1" ref="A18"/>
    <hyperlink display="ГБПОУ СО Красноуфимский педагогический колледж" location="97!A1" ref="A19"/>
    <hyperlink display="ГБПОУ СО Красноуфимский педагогический колледж" location="97!A1" ref="A20"/>
    <hyperlink display="ГБПОУ СО Красноуфимский педагогический колледж" location="97!A1" ref="A21"/>
    <hyperlink display="ГБПОУ СО Красноуфимский педагогический колледж" location="97!A1" ref="A22"/>
    <hyperlink display="ГБПОУ СО Красноуфимский педагогический колледж" location="97!A1" ref="A23"/>
    <hyperlink display="ГБПОУ СО Красноуфимский педагогический колледж" location="97!A1" ref="A24"/>
    <hyperlink display="ГБПОУ СО Красноуфимский педагогический колледж" location="97!A1" ref="A25"/>
    <hyperlink display="ГБПОУ СО Красноуфимский педагогический колледж" location="97!A1" ref="A26"/>
    <hyperlink display="ГБПОУ СО Красноуфимский педагогический колледж" location="97!A1" ref="A27"/>
    <hyperlink display="ГБПОУ СО Красноуфимский педагогический колледж" location="97!A1" ref="A28"/>
    <hyperlink display="ГБПОУ СО Красноуфимский педагогический колледж" location="97!A1" ref="A29"/>
    <hyperlink display="ГБПОУ СО Красноуфимский педагогический колледж" location="97!A1" ref="A30"/>
    <hyperlink display="ГБПОУ СО Красноуфимский педагогический колледж" location="97!A1" ref="A31"/>
    <hyperlink display="ГБПОУ СО Красноуфимский педагогический колледж" location="97!A1" ref="A32"/>
    <hyperlink display="ГБПОУ СО Красноуфимский педагогический колледж" location="97!A1" ref="A33"/>
    <hyperlink display="ГБПОУ СО Красноуфимский педагогический колледж" location="97!A1" ref="A34"/>
    <hyperlink display="ГБПОУ СО Красноуфимский педагогический колледж" location="97!A1" ref="A35"/>
  </hyperlinks>
  <printOptions/>
  <pageMargins bottom="0.75" footer="0.0" header="0.0" left="0.7" right="0.7" top="0.75"/>
  <pageSetup paperSize="9" orientation="portrait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2.63" defaultRowHeight="15.0"/>
  <cols>
    <col customWidth="1" min="1" max="1" width="17.0"/>
    <col customWidth="1" min="2" max="2" width="11.5"/>
    <col customWidth="1" min="3" max="3" width="5.5"/>
    <col customWidth="1" min="4" max="4" width="8.13"/>
    <col customWidth="1" min="5" max="5" width="3.0"/>
    <col customWidth="1" min="6" max="6" width="41.25"/>
    <col customWidth="1" min="7" max="7" width="8.25"/>
    <col customWidth="1" min="8" max="8" width="13.13"/>
    <col customWidth="1" min="9" max="9" width="17.13"/>
    <col customWidth="1" min="10" max="10" width="12.38"/>
    <col customWidth="1" min="11" max="11" width="8.0"/>
    <col customWidth="1" min="12" max="12" width="10.0"/>
    <col customWidth="1" min="13" max="13" width="8.5"/>
    <col customWidth="1" min="14" max="14" width="6.88"/>
    <col customWidth="1" min="15" max="15" width="27.13"/>
    <col customWidth="1" min="16" max="16" width="8.75"/>
    <col customWidth="1" min="17" max="17" width="9.75"/>
    <col customWidth="1" min="18" max="18" width="16.38"/>
    <col customWidth="1" min="19" max="19" width="17.25"/>
    <col customWidth="1" min="20" max="20" width="14.25"/>
    <col customWidth="1" min="21" max="22" width="11.0"/>
    <col customWidth="1" min="23" max="23" width="16.75"/>
    <col customWidth="1" min="24" max="24" width="12.75"/>
    <col customWidth="1" min="25" max="25" width="11.0"/>
    <col customWidth="1" min="26" max="26" width="21.38"/>
    <col customWidth="1" min="27" max="30" width="11.0"/>
    <col customWidth="1" min="31" max="31" width="31.75"/>
    <col customWidth="1" min="32" max="33" width="11.0"/>
    <col customWidth="1" min="34" max="34" width="83.63"/>
    <col customWidth="1" hidden="1" min="35" max="35" width="1.63"/>
  </cols>
  <sheetData>
    <row r="1" ht="17.25" customHeight="1">
      <c r="A1" s="18" t="s">
        <v>107</v>
      </c>
      <c r="B1" s="19"/>
      <c r="C1" s="19"/>
      <c r="D1" s="19"/>
      <c r="E1" s="19"/>
      <c r="F1" s="19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AH1" s="21"/>
    </row>
    <row r="2" ht="14.25" customHeight="1">
      <c r="A2" s="75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AH2" s="21"/>
    </row>
    <row r="3">
      <c r="A3" s="23" t="s">
        <v>106</v>
      </c>
      <c r="B3" s="2"/>
      <c r="C3" s="2"/>
      <c r="D3" s="2"/>
      <c r="E3" s="2"/>
      <c r="F3" s="2"/>
      <c r="G3" s="24"/>
      <c r="H3" s="25"/>
      <c r="I3" s="25"/>
      <c r="J3" s="25"/>
      <c r="K3" s="25"/>
      <c r="L3" s="25"/>
      <c r="M3" s="25"/>
      <c r="N3" s="25"/>
      <c r="O3" s="25"/>
      <c r="P3" s="25"/>
      <c r="Q3" s="26"/>
      <c r="R3" s="27"/>
      <c r="S3" s="27"/>
      <c r="AH3" s="21"/>
    </row>
    <row r="4" ht="14.2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AH4" s="21"/>
    </row>
    <row r="5" ht="14.25" customHeight="1">
      <c r="A5" s="76" t="s">
        <v>108</v>
      </c>
      <c r="B5" s="29" t="s">
        <v>109</v>
      </c>
      <c r="C5" s="29" t="s">
        <v>110</v>
      </c>
      <c r="D5" s="29" t="s">
        <v>111</v>
      </c>
      <c r="E5" s="29" t="s">
        <v>112</v>
      </c>
      <c r="F5" s="29" t="s">
        <v>113</v>
      </c>
      <c r="G5" s="30" t="s">
        <v>114</v>
      </c>
      <c r="H5" s="35" t="s">
        <v>115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3"/>
      <c r="AG5" s="29" t="s">
        <v>116</v>
      </c>
      <c r="AH5" s="29" t="s">
        <v>117</v>
      </c>
      <c r="AI5" s="32"/>
    </row>
    <row r="6" ht="27.0" customHeight="1">
      <c r="A6" s="33"/>
      <c r="B6" s="33"/>
      <c r="C6" s="33"/>
      <c r="D6" s="33"/>
      <c r="E6" s="33"/>
      <c r="F6" s="33"/>
      <c r="G6" s="33"/>
      <c r="H6" s="34" t="s">
        <v>118</v>
      </c>
      <c r="I6" s="2"/>
      <c r="J6" s="2"/>
      <c r="K6" s="2"/>
      <c r="L6" s="2"/>
      <c r="M6" s="3"/>
      <c r="N6" s="35" t="s">
        <v>119</v>
      </c>
      <c r="O6" s="2"/>
      <c r="P6" s="3"/>
      <c r="Q6" s="34" t="s">
        <v>120</v>
      </c>
      <c r="R6" s="2"/>
      <c r="S6" s="2"/>
      <c r="T6" s="3"/>
      <c r="U6" s="34" t="s">
        <v>121</v>
      </c>
      <c r="V6" s="2"/>
      <c r="W6" s="2"/>
      <c r="X6" s="2"/>
      <c r="Y6" s="2"/>
      <c r="Z6" s="3"/>
      <c r="AA6" s="34" t="s">
        <v>122</v>
      </c>
      <c r="AB6" s="2"/>
      <c r="AC6" s="2"/>
      <c r="AD6" s="2"/>
      <c r="AE6" s="2"/>
      <c r="AF6" s="3"/>
      <c r="AG6" s="33"/>
      <c r="AH6" s="33"/>
      <c r="AI6" s="32"/>
    </row>
    <row r="7" ht="131.25" customHeight="1">
      <c r="A7" s="33"/>
      <c r="B7" s="33"/>
      <c r="C7" s="33"/>
      <c r="D7" s="33"/>
      <c r="E7" s="33"/>
      <c r="F7" s="33"/>
      <c r="G7" s="36"/>
      <c r="H7" s="37" t="s">
        <v>123</v>
      </c>
      <c r="I7" s="37" t="s">
        <v>124</v>
      </c>
      <c r="J7" s="38" t="s">
        <v>125</v>
      </c>
      <c r="K7" s="38" t="s">
        <v>126</v>
      </c>
      <c r="L7" s="38" t="s">
        <v>127</v>
      </c>
      <c r="M7" s="38" t="s">
        <v>128</v>
      </c>
      <c r="N7" s="38" t="s">
        <v>129</v>
      </c>
      <c r="O7" s="38" t="s">
        <v>130</v>
      </c>
      <c r="P7" s="38" t="s">
        <v>131</v>
      </c>
      <c r="Q7" s="38" t="s">
        <v>132</v>
      </c>
      <c r="R7" s="38" t="s">
        <v>133</v>
      </c>
      <c r="S7" s="38" t="s">
        <v>134</v>
      </c>
      <c r="T7" s="38" t="s">
        <v>135</v>
      </c>
      <c r="U7" s="38" t="s">
        <v>136</v>
      </c>
      <c r="V7" s="38" t="s">
        <v>137</v>
      </c>
      <c r="W7" s="38" t="s">
        <v>138</v>
      </c>
      <c r="X7" s="38" t="s">
        <v>139</v>
      </c>
      <c r="Y7" s="38" t="s">
        <v>140</v>
      </c>
      <c r="Z7" s="38" t="s">
        <v>141</v>
      </c>
      <c r="AA7" s="38" t="s">
        <v>142</v>
      </c>
      <c r="AB7" s="38" t="s">
        <v>143</v>
      </c>
      <c r="AC7" s="38" t="s">
        <v>144</v>
      </c>
      <c r="AD7" s="38" t="s">
        <v>145</v>
      </c>
      <c r="AE7" s="38" t="s">
        <v>146</v>
      </c>
      <c r="AF7" s="38" t="s">
        <v>147</v>
      </c>
      <c r="AG7" s="33"/>
      <c r="AH7" s="33"/>
      <c r="AI7" s="32"/>
    </row>
    <row r="8" ht="14.25" customHeight="1">
      <c r="A8" s="36"/>
      <c r="B8" s="36"/>
      <c r="C8" s="36"/>
      <c r="D8" s="36"/>
      <c r="E8" s="36"/>
      <c r="F8" s="36"/>
      <c r="G8" s="37" t="s">
        <v>148</v>
      </c>
      <c r="H8" s="37" t="s">
        <v>148</v>
      </c>
      <c r="I8" s="37" t="s">
        <v>148</v>
      </c>
      <c r="J8" s="37" t="s">
        <v>148</v>
      </c>
      <c r="K8" s="37" t="s">
        <v>148</v>
      </c>
      <c r="L8" s="37" t="s">
        <v>148</v>
      </c>
      <c r="M8" s="37" t="s">
        <v>148</v>
      </c>
      <c r="N8" s="37" t="s">
        <v>148</v>
      </c>
      <c r="O8" s="37" t="s">
        <v>148</v>
      </c>
      <c r="P8" s="37" t="s">
        <v>148</v>
      </c>
      <c r="Q8" s="37" t="s">
        <v>148</v>
      </c>
      <c r="R8" s="37" t="s">
        <v>148</v>
      </c>
      <c r="S8" s="37" t="s">
        <v>148</v>
      </c>
      <c r="T8" s="37" t="s">
        <v>148</v>
      </c>
      <c r="U8" s="37" t="s">
        <v>148</v>
      </c>
      <c r="V8" s="37" t="s">
        <v>148</v>
      </c>
      <c r="W8" s="37" t="s">
        <v>148</v>
      </c>
      <c r="X8" s="37" t="s">
        <v>148</v>
      </c>
      <c r="Y8" s="37" t="s">
        <v>148</v>
      </c>
      <c r="Z8" s="37" t="s">
        <v>148</v>
      </c>
      <c r="AA8" s="37" t="s">
        <v>148</v>
      </c>
      <c r="AB8" s="37" t="s">
        <v>148</v>
      </c>
      <c r="AC8" s="37" t="s">
        <v>148</v>
      </c>
      <c r="AD8" s="37" t="s">
        <v>148</v>
      </c>
      <c r="AE8" s="37" t="s">
        <v>148</v>
      </c>
      <c r="AF8" s="37" t="s">
        <v>148</v>
      </c>
      <c r="AG8" s="36"/>
      <c r="AH8" s="36"/>
      <c r="AI8" s="32"/>
    </row>
    <row r="9" ht="14.25" customHeight="1">
      <c r="A9" s="40" t="s">
        <v>149</v>
      </c>
      <c r="B9" s="40" t="s">
        <v>150</v>
      </c>
      <c r="C9" s="39" t="s">
        <v>151</v>
      </c>
      <c r="D9" s="40" t="s">
        <v>152</v>
      </c>
      <c r="E9" s="39" t="s">
        <v>153</v>
      </c>
      <c r="F9" s="40" t="s">
        <v>154</v>
      </c>
      <c r="G9" s="39" t="s">
        <v>155</v>
      </c>
      <c r="H9" s="37" t="s">
        <v>156</v>
      </c>
      <c r="I9" s="37" t="s">
        <v>157</v>
      </c>
      <c r="J9" s="37" t="s">
        <v>158</v>
      </c>
      <c r="K9" s="37" t="s">
        <v>159</v>
      </c>
      <c r="L9" s="37" t="s">
        <v>160</v>
      </c>
      <c r="M9" s="37" t="s">
        <v>161</v>
      </c>
      <c r="N9" s="37" t="s">
        <v>162</v>
      </c>
      <c r="O9" s="37" t="s">
        <v>163</v>
      </c>
      <c r="P9" s="37" t="s">
        <v>164</v>
      </c>
      <c r="Q9" s="37" t="s">
        <v>165</v>
      </c>
      <c r="R9" s="37" t="s">
        <v>166</v>
      </c>
      <c r="S9" s="37" t="s">
        <v>167</v>
      </c>
      <c r="T9" s="37" t="s">
        <v>168</v>
      </c>
      <c r="U9" s="37" t="s">
        <v>169</v>
      </c>
      <c r="V9" s="37" t="s">
        <v>170</v>
      </c>
      <c r="W9" s="37" t="s">
        <v>171</v>
      </c>
      <c r="X9" s="37" t="s">
        <v>172</v>
      </c>
      <c r="Y9" s="37" t="s">
        <v>173</v>
      </c>
      <c r="Z9" s="37" t="s">
        <v>174</v>
      </c>
      <c r="AA9" s="37" t="s">
        <v>175</v>
      </c>
      <c r="AB9" s="37" t="s">
        <v>176</v>
      </c>
      <c r="AC9" s="37" t="s">
        <v>177</v>
      </c>
      <c r="AD9" s="37" t="s">
        <v>178</v>
      </c>
      <c r="AE9" s="37" t="s">
        <v>179</v>
      </c>
      <c r="AF9" s="37" t="s">
        <v>180</v>
      </c>
      <c r="AG9" s="37" t="s">
        <v>181</v>
      </c>
      <c r="AH9" s="37" t="s">
        <v>182</v>
      </c>
      <c r="AI9" s="32"/>
    </row>
    <row r="10">
      <c r="A10" s="77" t="s">
        <v>106</v>
      </c>
      <c r="B10" s="42" t="str">
        <f t="shared" ref="B10:C10" si="1">B11</f>
        <v>региональная</v>
      </c>
      <c r="C10" s="43" t="str">
        <f t="shared" si="1"/>
        <v>ПОО</v>
      </c>
      <c r="D10" s="43" t="s">
        <v>183</v>
      </c>
      <c r="E10" s="43" t="s">
        <v>183</v>
      </c>
      <c r="F10" s="42" t="s">
        <v>184</v>
      </c>
      <c r="G10" s="44">
        <f t="shared" ref="G10:AF10" si="2">SUM(G11,G16,G21,G26,G31,G36,G41,G46)</f>
        <v>157</v>
      </c>
      <c r="H10" s="44">
        <f t="shared" si="2"/>
        <v>0</v>
      </c>
      <c r="I10" s="44">
        <f t="shared" si="2"/>
        <v>0</v>
      </c>
      <c r="J10" s="44">
        <f t="shared" si="2"/>
        <v>0</v>
      </c>
      <c r="K10" s="44">
        <f t="shared" si="2"/>
        <v>0</v>
      </c>
      <c r="L10" s="44">
        <f t="shared" si="2"/>
        <v>0</v>
      </c>
      <c r="M10" s="44">
        <f t="shared" si="2"/>
        <v>0</v>
      </c>
      <c r="N10" s="44">
        <f t="shared" si="2"/>
        <v>0</v>
      </c>
      <c r="O10" s="44">
        <f t="shared" si="2"/>
        <v>0</v>
      </c>
      <c r="P10" s="44">
        <f t="shared" si="2"/>
        <v>0</v>
      </c>
      <c r="Q10" s="44">
        <f t="shared" si="2"/>
        <v>0</v>
      </c>
      <c r="R10" s="44">
        <f t="shared" si="2"/>
        <v>0</v>
      </c>
      <c r="S10" s="44">
        <f t="shared" si="2"/>
        <v>0</v>
      </c>
      <c r="T10" s="44">
        <f t="shared" si="2"/>
        <v>0</v>
      </c>
      <c r="U10" s="44">
        <f t="shared" si="2"/>
        <v>0</v>
      </c>
      <c r="V10" s="44">
        <f t="shared" si="2"/>
        <v>0</v>
      </c>
      <c r="W10" s="44">
        <f t="shared" si="2"/>
        <v>0</v>
      </c>
      <c r="X10" s="44">
        <f t="shared" si="2"/>
        <v>0</v>
      </c>
      <c r="Y10" s="44">
        <f t="shared" si="2"/>
        <v>0</v>
      </c>
      <c r="Z10" s="44">
        <f t="shared" si="2"/>
        <v>0</v>
      </c>
      <c r="AA10" s="44">
        <f t="shared" si="2"/>
        <v>0</v>
      </c>
      <c r="AB10" s="44">
        <f t="shared" si="2"/>
        <v>0</v>
      </c>
      <c r="AC10" s="44">
        <f t="shared" si="2"/>
        <v>0</v>
      </c>
      <c r="AD10" s="44">
        <f t="shared" si="2"/>
        <v>0</v>
      </c>
      <c r="AE10" s="44">
        <f t="shared" si="2"/>
        <v>0</v>
      </c>
      <c r="AF10" s="44">
        <f t="shared" si="2"/>
        <v>0</v>
      </c>
      <c r="AG10" s="78"/>
      <c r="AH10" s="46" t="str">
        <f>IF(AI10&gt;0,"ВНИМАНИЕ! Сумма по строке не сходится с общей численностью выпускников! Исправьте ошибку в расчетах, пока это сообщение не исчезнет!","проверка пройдена")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0" s="57">
        <f>COUNTIF(AI11:AI50,"2")</f>
        <v>9</v>
      </c>
    </row>
    <row r="11" ht="14.25" customHeight="1">
      <c r="A11" s="79" t="s">
        <v>106</v>
      </c>
      <c r="B11" s="48" t="s">
        <v>185</v>
      </c>
      <c r="C11" s="48" t="s">
        <v>186</v>
      </c>
      <c r="D11" s="48" t="s">
        <v>381</v>
      </c>
      <c r="E11" s="49" t="s">
        <v>149</v>
      </c>
      <c r="F11" s="50" t="s">
        <v>188</v>
      </c>
      <c r="G11" s="51">
        <v>19.0</v>
      </c>
      <c r="H11" s="53"/>
      <c r="I11" s="53"/>
      <c r="J11" s="53"/>
      <c r="K11" s="53"/>
      <c r="L11" s="53"/>
      <c r="M11" s="53"/>
      <c r="N11" s="53"/>
      <c r="O11" s="53"/>
      <c r="P11" s="54"/>
      <c r="Q11" s="53"/>
      <c r="R11" s="53"/>
      <c r="S11" s="53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6" t="str">
        <f t="shared" ref="AH11:AH50" si="3">IF(G11=H11+K11+L11+M11+N11+O11+P11+Q11+R11+S11+T11+U11+V11+W11+X11+Y11+Z11+AA11+AB11+AC11+AD11+AE11+AF11,"проверка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1" s="57">
        <f t="shared" ref="AI11:AI50" si="4">IF(AH11="проверка пройдена",1,2)</f>
        <v>2</v>
      </c>
    </row>
    <row r="12" ht="14.25" customHeight="1">
      <c r="A12" s="82" t="s">
        <v>106</v>
      </c>
      <c r="B12" s="59" t="s">
        <v>185</v>
      </c>
      <c r="C12" s="59" t="s">
        <v>186</v>
      </c>
      <c r="D12" s="59" t="s">
        <v>381</v>
      </c>
      <c r="E12" s="39" t="s">
        <v>150</v>
      </c>
      <c r="F12" s="60" t="s">
        <v>189</v>
      </c>
      <c r="G12" s="61">
        <v>0.0</v>
      </c>
      <c r="H12" s="62"/>
      <c r="I12" s="62"/>
      <c r="J12" s="62"/>
      <c r="K12" s="62"/>
      <c r="L12" s="62"/>
      <c r="M12" s="62"/>
      <c r="N12" s="62"/>
      <c r="O12" s="62"/>
      <c r="P12" s="63"/>
      <c r="Q12" s="62"/>
      <c r="R12" s="62"/>
      <c r="S12" s="6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5" t="str">
        <f t="shared" si="3"/>
        <v>проверка пройдена</v>
      </c>
      <c r="AI12" s="57">
        <f t="shared" si="4"/>
        <v>1</v>
      </c>
    </row>
    <row r="13" ht="14.25" customHeight="1">
      <c r="A13" s="82" t="s">
        <v>106</v>
      </c>
      <c r="B13" s="59" t="s">
        <v>185</v>
      </c>
      <c r="C13" s="59" t="s">
        <v>186</v>
      </c>
      <c r="D13" s="59" t="s">
        <v>381</v>
      </c>
      <c r="E13" s="39" t="s">
        <v>151</v>
      </c>
      <c r="F13" s="60" t="s">
        <v>190</v>
      </c>
      <c r="G13" s="61">
        <v>0.0</v>
      </c>
      <c r="H13" s="62"/>
      <c r="I13" s="62"/>
      <c r="J13" s="62"/>
      <c r="K13" s="62"/>
      <c r="L13" s="62"/>
      <c r="M13" s="62"/>
      <c r="N13" s="62"/>
      <c r="O13" s="62"/>
      <c r="P13" s="63"/>
      <c r="Q13" s="62"/>
      <c r="R13" s="62"/>
      <c r="S13" s="62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5" t="str">
        <f t="shared" si="3"/>
        <v>проверка пройдена</v>
      </c>
      <c r="AI13" s="57">
        <f t="shared" si="4"/>
        <v>1</v>
      </c>
    </row>
    <row r="14" ht="14.25" customHeight="1">
      <c r="A14" s="82" t="s">
        <v>106</v>
      </c>
      <c r="B14" s="59" t="s">
        <v>185</v>
      </c>
      <c r="C14" s="59" t="s">
        <v>186</v>
      </c>
      <c r="D14" s="59" t="s">
        <v>381</v>
      </c>
      <c r="E14" s="39" t="s">
        <v>152</v>
      </c>
      <c r="F14" s="60" t="s">
        <v>191</v>
      </c>
      <c r="G14" s="61">
        <v>1.0</v>
      </c>
      <c r="H14" s="62"/>
      <c r="I14" s="62"/>
      <c r="J14" s="62"/>
      <c r="K14" s="62"/>
      <c r="L14" s="62"/>
      <c r="M14" s="62"/>
      <c r="N14" s="62"/>
      <c r="O14" s="62"/>
      <c r="P14" s="63"/>
      <c r="Q14" s="62"/>
      <c r="R14" s="62"/>
      <c r="S14" s="62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5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4" s="57">
        <f t="shared" si="4"/>
        <v>2</v>
      </c>
    </row>
    <row r="15" ht="14.25" customHeight="1">
      <c r="A15" s="86" t="s">
        <v>106</v>
      </c>
      <c r="B15" s="67" t="s">
        <v>185</v>
      </c>
      <c r="C15" s="67" t="s">
        <v>186</v>
      </c>
      <c r="D15" s="67" t="s">
        <v>381</v>
      </c>
      <c r="E15" s="68" t="s">
        <v>153</v>
      </c>
      <c r="F15" s="69" t="s">
        <v>192</v>
      </c>
      <c r="G15" s="70">
        <v>0.0</v>
      </c>
      <c r="H15" s="71"/>
      <c r="I15" s="71"/>
      <c r="J15" s="71"/>
      <c r="K15" s="71"/>
      <c r="L15" s="71"/>
      <c r="M15" s="71"/>
      <c r="N15" s="71"/>
      <c r="O15" s="71"/>
      <c r="P15" s="72"/>
      <c r="Q15" s="71"/>
      <c r="R15" s="71"/>
      <c r="S15" s="71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4" t="str">
        <f t="shared" si="3"/>
        <v>проверка пройдена</v>
      </c>
      <c r="AI15" s="57">
        <f t="shared" si="4"/>
        <v>1</v>
      </c>
    </row>
    <row r="16" ht="14.25" customHeight="1">
      <c r="A16" s="79" t="s">
        <v>106</v>
      </c>
      <c r="B16" s="48" t="s">
        <v>185</v>
      </c>
      <c r="C16" s="48" t="s">
        <v>186</v>
      </c>
      <c r="D16" s="48" t="s">
        <v>199</v>
      </c>
      <c r="E16" s="49" t="s">
        <v>149</v>
      </c>
      <c r="F16" s="50" t="s">
        <v>194</v>
      </c>
      <c r="G16" s="51">
        <v>22.0</v>
      </c>
      <c r="H16" s="53"/>
      <c r="I16" s="53"/>
      <c r="J16" s="53"/>
      <c r="K16" s="53"/>
      <c r="L16" s="53"/>
      <c r="M16" s="53"/>
      <c r="N16" s="53"/>
      <c r="O16" s="53"/>
      <c r="P16" s="54"/>
      <c r="Q16" s="53"/>
      <c r="R16" s="53"/>
      <c r="S16" s="53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16" s="57">
        <f t="shared" si="4"/>
        <v>2</v>
      </c>
    </row>
    <row r="17" ht="14.25" customHeight="1">
      <c r="A17" s="82" t="s">
        <v>106</v>
      </c>
      <c r="B17" s="59" t="s">
        <v>185</v>
      </c>
      <c r="C17" s="59" t="s">
        <v>186</v>
      </c>
      <c r="D17" s="59" t="s">
        <v>199</v>
      </c>
      <c r="E17" s="39" t="s">
        <v>150</v>
      </c>
      <c r="F17" s="60" t="s">
        <v>195</v>
      </c>
      <c r="G17" s="61">
        <v>0.0</v>
      </c>
      <c r="H17" s="62"/>
      <c r="I17" s="62"/>
      <c r="J17" s="62"/>
      <c r="K17" s="62"/>
      <c r="L17" s="62"/>
      <c r="M17" s="62"/>
      <c r="N17" s="62"/>
      <c r="O17" s="62"/>
      <c r="P17" s="63"/>
      <c r="Q17" s="62"/>
      <c r="R17" s="62"/>
      <c r="S17" s="62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5" t="str">
        <f t="shared" si="3"/>
        <v>проверка пройдена</v>
      </c>
      <c r="AI17" s="57">
        <f t="shared" si="4"/>
        <v>1</v>
      </c>
    </row>
    <row r="18" ht="14.25" customHeight="1">
      <c r="A18" s="82" t="s">
        <v>106</v>
      </c>
      <c r="B18" s="59" t="s">
        <v>185</v>
      </c>
      <c r="C18" s="59" t="s">
        <v>186</v>
      </c>
      <c r="D18" s="59" t="s">
        <v>199</v>
      </c>
      <c r="E18" s="39" t="s">
        <v>151</v>
      </c>
      <c r="F18" s="60" t="s">
        <v>196</v>
      </c>
      <c r="G18" s="61">
        <v>0.0</v>
      </c>
      <c r="H18" s="62"/>
      <c r="I18" s="62"/>
      <c r="J18" s="62"/>
      <c r="K18" s="62"/>
      <c r="L18" s="62"/>
      <c r="M18" s="62"/>
      <c r="N18" s="62"/>
      <c r="O18" s="62"/>
      <c r="P18" s="63"/>
      <c r="Q18" s="62"/>
      <c r="R18" s="62"/>
      <c r="S18" s="62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5" t="str">
        <f t="shared" si="3"/>
        <v>проверка пройдена</v>
      </c>
      <c r="AI18" s="57">
        <f t="shared" si="4"/>
        <v>1</v>
      </c>
    </row>
    <row r="19" ht="14.25" customHeight="1">
      <c r="A19" s="82" t="s">
        <v>106</v>
      </c>
      <c r="B19" s="59" t="s">
        <v>185</v>
      </c>
      <c r="C19" s="59" t="s">
        <v>186</v>
      </c>
      <c r="D19" s="59" t="s">
        <v>199</v>
      </c>
      <c r="E19" s="39" t="s">
        <v>152</v>
      </c>
      <c r="F19" s="60" t="s">
        <v>191</v>
      </c>
      <c r="G19" s="61">
        <v>0.0</v>
      </c>
      <c r="H19" s="62"/>
      <c r="I19" s="62"/>
      <c r="J19" s="62"/>
      <c r="K19" s="62"/>
      <c r="L19" s="62"/>
      <c r="M19" s="62"/>
      <c r="N19" s="62"/>
      <c r="O19" s="62"/>
      <c r="P19" s="63"/>
      <c r="Q19" s="62"/>
      <c r="R19" s="62"/>
      <c r="S19" s="62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5" t="str">
        <f t="shared" si="3"/>
        <v>проверка пройдена</v>
      </c>
      <c r="AI19" s="57">
        <f t="shared" si="4"/>
        <v>1</v>
      </c>
    </row>
    <row r="20" ht="14.25" customHeight="1">
      <c r="A20" s="86" t="s">
        <v>106</v>
      </c>
      <c r="B20" s="67" t="s">
        <v>185</v>
      </c>
      <c r="C20" s="67" t="s">
        <v>186</v>
      </c>
      <c r="D20" s="67" t="s">
        <v>199</v>
      </c>
      <c r="E20" s="68" t="s">
        <v>153</v>
      </c>
      <c r="F20" s="69" t="s">
        <v>192</v>
      </c>
      <c r="G20" s="70">
        <v>0.0</v>
      </c>
      <c r="H20" s="71"/>
      <c r="I20" s="71"/>
      <c r="J20" s="71"/>
      <c r="K20" s="71"/>
      <c r="L20" s="71"/>
      <c r="M20" s="71"/>
      <c r="N20" s="71"/>
      <c r="O20" s="71"/>
      <c r="P20" s="72"/>
      <c r="Q20" s="71"/>
      <c r="R20" s="71"/>
      <c r="S20" s="71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4" t="str">
        <f t="shared" si="3"/>
        <v>проверка пройдена</v>
      </c>
      <c r="AI20" s="57">
        <f t="shared" si="4"/>
        <v>1</v>
      </c>
    </row>
    <row r="21" ht="14.25" customHeight="1">
      <c r="A21" s="79" t="s">
        <v>106</v>
      </c>
      <c r="B21" s="48" t="s">
        <v>185</v>
      </c>
      <c r="C21" s="48" t="s">
        <v>186</v>
      </c>
      <c r="D21" s="48" t="s">
        <v>259</v>
      </c>
      <c r="E21" s="49" t="s">
        <v>149</v>
      </c>
      <c r="F21" s="50" t="s">
        <v>194</v>
      </c>
      <c r="G21" s="51">
        <v>15.0</v>
      </c>
      <c r="H21" s="53"/>
      <c r="I21" s="53"/>
      <c r="J21" s="53"/>
      <c r="K21" s="53"/>
      <c r="L21" s="53"/>
      <c r="M21" s="53"/>
      <c r="N21" s="53"/>
      <c r="O21" s="53"/>
      <c r="P21" s="54"/>
      <c r="Q21" s="53"/>
      <c r="R21" s="53"/>
      <c r="S21" s="53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1" s="57">
        <f t="shared" si="4"/>
        <v>2</v>
      </c>
    </row>
    <row r="22" ht="14.25" customHeight="1">
      <c r="A22" s="82" t="s">
        <v>106</v>
      </c>
      <c r="B22" s="59" t="s">
        <v>185</v>
      </c>
      <c r="C22" s="59" t="s">
        <v>186</v>
      </c>
      <c r="D22" s="59" t="s">
        <v>259</v>
      </c>
      <c r="E22" s="39" t="s">
        <v>150</v>
      </c>
      <c r="F22" s="60" t="s">
        <v>195</v>
      </c>
      <c r="G22" s="61">
        <v>0.0</v>
      </c>
      <c r="H22" s="62"/>
      <c r="I22" s="62"/>
      <c r="J22" s="62"/>
      <c r="K22" s="62"/>
      <c r="L22" s="62"/>
      <c r="M22" s="62"/>
      <c r="N22" s="62"/>
      <c r="O22" s="62"/>
      <c r="P22" s="63"/>
      <c r="Q22" s="62"/>
      <c r="R22" s="62"/>
      <c r="S22" s="62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5" t="str">
        <f t="shared" si="3"/>
        <v>проверка пройдена</v>
      </c>
      <c r="AI22" s="57">
        <f t="shared" si="4"/>
        <v>1</v>
      </c>
    </row>
    <row r="23" ht="14.25" customHeight="1">
      <c r="A23" s="82" t="s">
        <v>106</v>
      </c>
      <c r="B23" s="59" t="s">
        <v>185</v>
      </c>
      <c r="C23" s="59" t="s">
        <v>186</v>
      </c>
      <c r="D23" s="59" t="s">
        <v>259</v>
      </c>
      <c r="E23" s="39" t="s">
        <v>151</v>
      </c>
      <c r="F23" s="60" t="s">
        <v>196</v>
      </c>
      <c r="G23" s="61">
        <v>0.0</v>
      </c>
      <c r="H23" s="62"/>
      <c r="I23" s="62"/>
      <c r="J23" s="62"/>
      <c r="K23" s="62"/>
      <c r="L23" s="62"/>
      <c r="M23" s="62"/>
      <c r="N23" s="62"/>
      <c r="O23" s="62"/>
      <c r="P23" s="63"/>
      <c r="Q23" s="62"/>
      <c r="R23" s="62"/>
      <c r="S23" s="62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5" t="str">
        <f t="shared" si="3"/>
        <v>проверка пройдена</v>
      </c>
      <c r="AI23" s="57">
        <f t="shared" si="4"/>
        <v>1</v>
      </c>
    </row>
    <row r="24" ht="14.25" customHeight="1">
      <c r="A24" s="82" t="s">
        <v>106</v>
      </c>
      <c r="B24" s="59" t="s">
        <v>185</v>
      </c>
      <c r="C24" s="59" t="s">
        <v>186</v>
      </c>
      <c r="D24" s="59" t="s">
        <v>259</v>
      </c>
      <c r="E24" s="39" t="s">
        <v>152</v>
      </c>
      <c r="F24" s="60" t="s">
        <v>191</v>
      </c>
      <c r="G24" s="61">
        <v>0.0</v>
      </c>
      <c r="H24" s="62"/>
      <c r="I24" s="62"/>
      <c r="J24" s="62"/>
      <c r="K24" s="62"/>
      <c r="L24" s="62"/>
      <c r="M24" s="62"/>
      <c r="N24" s="62"/>
      <c r="O24" s="62"/>
      <c r="P24" s="63"/>
      <c r="Q24" s="62"/>
      <c r="R24" s="62"/>
      <c r="S24" s="62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5" t="str">
        <f t="shared" si="3"/>
        <v>проверка пройдена</v>
      </c>
      <c r="AI24" s="57">
        <f t="shared" si="4"/>
        <v>1</v>
      </c>
    </row>
    <row r="25" ht="14.25" customHeight="1">
      <c r="A25" s="86" t="s">
        <v>106</v>
      </c>
      <c r="B25" s="67" t="s">
        <v>185</v>
      </c>
      <c r="C25" s="67" t="s">
        <v>186</v>
      </c>
      <c r="D25" s="67" t="s">
        <v>259</v>
      </c>
      <c r="E25" s="68" t="s">
        <v>153</v>
      </c>
      <c r="F25" s="69" t="s">
        <v>192</v>
      </c>
      <c r="G25" s="70">
        <v>0.0</v>
      </c>
      <c r="H25" s="71"/>
      <c r="I25" s="71"/>
      <c r="J25" s="71"/>
      <c r="K25" s="71"/>
      <c r="L25" s="71"/>
      <c r="M25" s="71"/>
      <c r="N25" s="71"/>
      <c r="O25" s="71"/>
      <c r="P25" s="72"/>
      <c r="Q25" s="71"/>
      <c r="R25" s="71"/>
      <c r="S25" s="71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4" t="str">
        <f t="shared" si="3"/>
        <v>проверка пройдена</v>
      </c>
      <c r="AI25" s="57">
        <f t="shared" si="4"/>
        <v>1</v>
      </c>
    </row>
    <row r="26" ht="14.25" customHeight="1">
      <c r="A26" s="79" t="s">
        <v>106</v>
      </c>
      <c r="B26" s="48" t="s">
        <v>185</v>
      </c>
      <c r="C26" s="48" t="s">
        <v>186</v>
      </c>
      <c r="D26" s="48" t="s">
        <v>335</v>
      </c>
      <c r="E26" s="49" t="s">
        <v>149</v>
      </c>
      <c r="F26" s="50" t="s">
        <v>194</v>
      </c>
      <c r="G26" s="51">
        <v>26.0</v>
      </c>
      <c r="H26" s="53"/>
      <c r="I26" s="53"/>
      <c r="J26" s="53"/>
      <c r="K26" s="53"/>
      <c r="L26" s="53"/>
      <c r="M26" s="53"/>
      <c r="N26" s="53"/>
      <c r="O26" s="53"/>
      <c r="P26" s="54"/>
      <c r="Q26" s="53"/>
      <c r="R26" s="53"/>
      <c r="S26" s="53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26" s="57">
        <f t="shared" si="4"/>
        <v>2</v>
      </c>
    </row>
    <row r="27" ht="14.25" customHeight="1">
      <c r="A27" s="82" t="s">
        <v>106</v>
      </c>
      <c r="B27" s="59" t="s">
        <v>185</v>
      </c>
      <c r="C27" s="59" t="s">
        <v>186</v>
      </c>
      <c r="D27" s="59" t="s">
        <v>335</v>
      </c>
      <c r="E27" s="39" t="s">
        <v>150</v>
      </c>
      <c r="F27" s="60" t="s">
        <v>195</v>
      </c>
      <c r="G27" s="61">
        <v>0.0</v>
      </c>
      <c r="H27" s="62"/>
      <c r="I27" s="62"/>
      <c r="J27" s="62"/>
      <c r="K27" s="62"/>
      <c r="L27" s="62"/>
      <c r="M27" s="62"/>
      <c r="N27" s="62"/>
      <c r="O27" s="62"/>
      <c r="P27" s="63"/>
      <c r="Q27" s="62"/>
      <c r="R27" s="62"/>
      <c r="S27" s="62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5" t="str">
        <f t="shared" si="3"/>
        <v>проверка пройдена</v>
      </c>
      <c r="AI27" s="57">
        <f t="shared" si="4"/>
        <v>1</v>
      </c>
    </row>
    <row r="28" ht="14.25" customHeight="1">
      <c r="A28" s="82" t="s">
        <v>106</v>
      </c>
      <c r="B28" s="59" t="s">
        <v>185</v>
      </c>
      <c r="C28" s="59" t="s">
        <v>186</v>
      </c>
      <c r="D28" s="59" t="s">
        <v>335</v>
      </c>
      <c r="E28" s="39" t="s">
        <v>151</v>
      </c>
      <c r="F28" s="60" t="s">
        <v>196</v>
      </c>
      <c r="G28" s="61">
        <v>0.0</v>
      </c>
      <c r="H28" s="62"/>
      <c r="I28" s="62"/>
      <c r="J28" s="62"/>
      <c r="K28" s="62"/>
      <c r="L28" s="62"/>
      <c r="M28" s="62"/>
      <c r="N28" s="62"/>
      <c r="O28" s="62"/>
      <c r="P28" s="63"/>
      <c r="Q28" s="62"/>
      <c r="R28" s="62"/>
      <c r="S28" s="62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5" t="str">
        <f t="shared" si="3"/>
        <v>проверка пройдена</v>
      </c>
      <c r="AI28" s="57">
        <f t="shared" si="4"/>
        <v>1</v>
      </c>
    </row>
    <row r="29" ht="14.25" customHeight="1">
      <c r="A29" s="82" t="s">
        <v>106</v>
      </c>
      <c r="B29" s="59" t="s">
        <v>185</v>
      </c>
      <c r="C29" s="59" t="s">
        <v>186</v>
      </c>
      <c r="D29" s="59" t="s">
        <v>335</v>
      </c>
      <c r="E29" s="39" t="s">
        <v>152</v>
      </c>
      <c r="F29" s="60" t="s">
        <v>191</v>
      </c>
      <c r="G29" s="61">
        <v>0.0</v>
      </c>
      <c r="H29" s="62"/>
      <c r="I29" s="62"/>
      <c r="J29" s="62"/>
      <c r="K29" s="62"/>
      <c r="L29" s="62"/>
      <c r="M29" s="62"/>
      <c r="N29" s="62"/>
      <c r="O29" s="62"/>
      <c r="P29" s="63"/>
      <c r="Q29" s="62"/>
      <c r="R29" s="62"/>
      <c r="S29" s="62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5" t="str">
        <f t="shared" si="3"/>
        <v>проверка пройдена</v>
      </c>
      <c r="AI29" s="57">
        <f t="shared" si="4"/>
        <v>1</v>
      </c>
    </row>
    <row r="30" ht="14.25" customHeight="1">
      <c r="A30" s="86" t="s">
        <v>106</v>
      </c>
      <c r="B30" s="67" t="s">
        <v>185</v>
      </c>
      <c r="C30" s="67" t="s">
        <v>186</v>
      </c>
      <c r="D30" s="67" t="s">
        <v>335</v>
      </c>
      <c r="E30" s="68" t="s">
        <v>153</v>
      </c>
      <c r="F30" s="69" t="s">
        <v>192</v>
      </c>
      <c r="G30" s="70">
        <v>0.0</v>
      </c>
      <c r="H30" s="71"/>
      <c r="I30" s="71"/>
      <c r="J30" s="71"/>
      <c r="K30" s="71"/>
      <c r="L30" s="71"/>
      <c r="M30" s="71"/>
      <c r="N30" s="71"/>
      <c r="O30" s="71"/>
      <c r="P30" s="72"/>
      <c r="Q30" s="71"/>
      <c r="R30" s="71"/>
      <c r="S30" s="71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4" t="str">
        <f t="shared" si="3"/>
        <v>проверка пройдена</v>
      </c>
      <c r="AI30" s="57">
        <f t="shared" si="4"/>
        <v>1</v>
      </c>
    </row>
    <row r="31" ht="14.25" customHeight="1">
      <c r="A31" s="79" t="s">
        <v>106</v>
      </c>
      <c r="B31" s="48" t="s">
        <v>185</v>
      </c>
      <c r="C31" s="48" t="s">
        <v>186</v>
      </c>
      <c r="D31" s="48" t="s">
        <v>369</v>
      </c>
      <c r="E31" s="49" t="s">
        <v>149</v>
      </c>
      <c r="F31" s="50" t="s">
        <v>194</v>
      </c>
      <c r="G31" s="51">
        <v>20.0</v>
      </c>
      <c r="H31" s="53"/>
      <c r="I31" s="53"/>
      <c r="J31" s="53"/>
      <c r="K31" s="53"/>
      <c r="L31" s="53"/>
      <c r="M31" s="53"/>
      <c r="N31" s="53"/>
      <c r="O31" s="53"/>
      <c r="P31" s="54"/>
      <c r="Q31" s="53"/>
      <c r="R31" s="53"/>
      <c r="S31" s="53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1" s="57">
        <f t="shared" si="4"/>
        <v>2</v>
      </c>
    </row>
    <row r="32" ht="14.25" customHeight="1">
      <c r="A32" s="82" t="s">
        <v>106</v>
      </c>
      <c r="B32" s="59" t="s">
        <v>185</v>
      </c>
      <c r="C32" s="59" t="s">
        <v>186</v>
      </c>
      <c r="D32" s="59" t="s">
        <v>369</v>
      </c>
      <c r="E32" s="39" t="s">
        <v>150</v>
      </c>
      <c r="F32" s="60" t="s">
        <v>195</v>
      </c>
      <c r="G32" s="61">
        <v>0.0</v>
      </c>
      <c r="H32" s="62"/>
      <c r="I32" s="62"/>
      <c r="J32" s="62"/>
      <c r="K32" s="62"/>
      <c r="L32" s="62"/>
      <c r="M32" s="62"/>
      <c r="N32" s="62"/>
      <c r="O32" s="62"/>
      <c r="P32" s="63"/>
      <c r="Q32" s="62"/>
      <c r="R32" s="62"/>
      <c r="S32" s="62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5" t="str">
        <f t="shared" si="3"/>
        <v>проверка пройдена</v>
      </c>
      <c r="AI32" s="57">
        <f t="shared" si="4"/>
        <v>1</v>
      </c>
    </row>
    <row r="33" ht="14.25" customHeight="1">
      <c r="A33" s="82" t="s">
        <v>106</v>
      </c>
      <c r="B33" s="59" t="s">
        <v>185</v>
      </c>
      <c r="C33" s="59" t="s">
        <v>186</v>
      </c>
      <c r="D33" s="59" t="s">
        <v>369</v>
      </c>
      <c r="E33" s="39" t="s">
        <v>151</v>
      </c>
      <c r="F33" s="60" t="s">
        <v>196</v>
      </c>
      <c r="G33" s="61">
        <v>0.0</v>
      </c>
      <c r="H33" s="62"/>
      <c r="I33" s="62"/>
      <c r="J33" s="62"/>
      <c r="K33" s="62"/>
      <c r="L33" s="62"/>
      <c r="M33" s="62"/>
      <c r="N33" s="62"/>
      <c r="O33" s="62"/>
      <c r="P33" s="63"/>
      <c r="Q33" s="62"/>
      <c r="R33" s="62"/>
      <c r="S33" s="62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5" t="str">
        <f t="shared" si="3"/>
        <v>проверка пройдена</v>
      </c>
      <c r="AI33" s="57">
        <f t="shared" si="4"/>
        <v>1</v>
      </c>
    </row>
    <row r="34" ht="14.25" customHeight="1">
      <c r="A34" s="82" t="s">
        <v>106</v>
      </c>
      <c r="B34" s="59" t="s">
        <v>185</v>
      </c>
      <c r="C34" s="59" t="s">
        <v>186</v>
      </c>
      <c r="D34" s="59" t="s">
        <v>369</v>
      </c>
      <c r="E34" s="39" t="s">
        <v>152</v>
      </c>
      <c r="F34" s="60" t="s">
        <v>191</v>
      </c>
      <c r="G34" s="61">
        <v>0.0</v>
      </c>
      <c r="H34" s="62"/>
      <c r="I34" s="62"/>
      <c r="J34" s="62"/>
      <c r="K34" s="62"/>
      <c r="L34" s="62"/>
      <c r="M34" s="62"/>
      <c r="N34" s="62"/>
      <c r="O34" s="62"/>
      <c r="P34" s="63"/>
      <c r="Q34" s="62"/>
      <c r="R34" s="62"/>
      <c r="S34" s="62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5" t="str">
        <f t="shared" si="3"/>
        <v>проверка пройдена</v>
      </c>
      <c r="AI34" s="57">
        <f t="shared" si="4"/>
        <v>1</v>
      </c>
    </row>
    <row r="35" ht="14.25" customHeight="1">
      <c r="A35" s="86" t="s">
        <v>106</v>
      </c>
      <c r="B35" s="67" t="s">
        <v>185</v>
      </c>
      <c r="C35" s="67" t="s">
        <v>186</v>
      </c>
      <c r="D35" s="67" t="s">
        <v>369</v>
      </c>
      <c r="E35" s="68" t="s">
        <v>153</v>
      </c>
      <c r="F35" s="69" t="s">
        <v>192</v>
      </c>
      <c r="G35" s="70">
        <v>0.0</v>
      </c>
      <c r="H35" s="71"/>
      <c r="I35" s="71"/>
      <c r="J35" s="71"/>
      <c r="K35" s="71"/>
      <c r="L35" s="71"/>
      <c r="M35" s="71"/>
      <c r="N35" s="71"/>
      <c r="O35" s="71"/>
      <c r="P35" s="72"/>
      <c r="Q35" s="71"/>
      <c r="R35" s="71"/>
      <c r="S35" s="71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4" t="str">
        <f t="shared" si="3"/>
        <v>проверка пройдена</v>
      </c>
      <c r="AI35" s="57">
        <f t="shared" si="4"/>
        <v>1</v>
      </c>
    </row>
    <row r="36" ht="14.25" customHeight="1">
      <c r="A36" s="79" t="s">
        <v>106</v>
      </c>
      <c r="B36" s="48" t="s">
        <v>185</v>
      </c>
      <c r="C36" s="48" t="s">
        <v>186</v>
      </c>
      <c r="D36" s="48" t="s">
        <v>295</v>
      </c>
      <c r="E36" s="49" t="s">
        <v>149</v>
      </c>
      <c r="F36" s="50" t="s">
        <v>194</v>
      </c>
      <c r="G36" s="51">
        <v>20.0</v>
      </c>
      <c r="H36" s="53"/>
      <c r="I36" s="53"/>
      <c r="J36" s="53"/>
      <c r="K36" s="53"/>
      <c r="L36" s="53"/>
      <c r="M36" s="53"/>
      <c r="N36" s="53"/>
      <c r="O36" s="53"/>
      <c r="P36" s="54"/>
      <c r="Q36" s="53"/>
      <c r="R36" s="53"/>
      <c r="S36" s="53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36" s="57">
        <f t="shared" si="4"/>
        <v>2</v>
      </c>
    </row>
    <row r="37" ht="14.25" customHeight="1">
      <c r="A37" s="82" t="s">
        <v>106</v>
      </c>
      <c r="B37" s="59" t="s">
        <v>185</v>
      </c>
      <c r="C37" s="59" t="s">
        <v>186</v>
      </c>
      <c r="D37" s="59" t="s">
        <v>295</v>
      </c>
      <c r="E37" s="39" t="s">
        <v>150</v>
      </c>
      <c r="F37" s="60" t="s">
        <v>195</v>
      </c>
      <c r="G37" s="61">
        <v>0.0</v>
      </c>
      <c r="H37" s="62"/>
      <c r="I37" s="62"/>
      <c r="J37" s="62"/>
      <c r="K37" s="62"/>
      <c r="L37" s="62"/>
      <c r="M37" s="62"/>
      <c r="N37" s="62"/>
      <c r="O37" s="62"/>
      <c r="P37" s="63"/>
      <c r="Q37" s="62"/>
      <c r="R37" s="62"/>
      <c r="S37" s="62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5" t="str">
        <f t="shared" si="3"/>
        <v>проверка пройдена</v>
      </c>
      <c r="AI37" s="57">
        <f t="shared" si="4"/>
        <v>1</v>
      </c>
    </row>
    <row r="38" ht="14.25" customHeight="1">
      <c r="A38" s="82" t="s">
        <v>106</v>
      </c>
      <c r="B38" s="59" t="s">
        <v>185</v>
      </c>
      <c r="C38" s="59" t="s">
        <v>186</v>
      </c>
      <c r="D38" s="59" t="s">
        <v>295</v>
      </c>
      <c r="E38" s="39" t="s">
        <v>151</v>
      </c>
      <c r="F38" s="60" t="s">
        <v>196</v>
      </c>
      <c r="G38" s="61">
        <v>0.0</v>
      </c>
      <c r="H38" s="62"/>
      <c r="I38" s="62"/>
      <c r="J38" s="62"/>
      <c r="K38" s="62"/>
      <c r="L38" s="62"/>
      <c r="M38" s="62"/>
      <c r="N38" s="62"/>
      <c r="O38" s="62"/>
      <c r="P38" s="63"/>
      <c r="Q38" s="62"/>
      <c r="R38" s="62"/>
      <c r="S38" s="62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5" t="str">
        <f t="shared" si="3"/>
        <v>проверка пройдена</v>
      </c>
      <c r="AI38" s="57">
        <f t="shared" si="4"/>
        <v>1</v>
      </c>
    </row>
    <row r="39" ht="14.25" customHeight="1">
      <c r="A39" s="82" t="s">
        <v>106</v>
      </c>
      <c r="B39" s="59" t="s">
        <v>185</v>
      </c>
      <c r="C39" s="59" t="s">
        <v>186</v>
      </c>
      <c r="D39" s="59" t="s">
        <v>295</v>
      </c>
      <c r="E39" s="39" t="s">
        <v>152</v>
      </c>
      <c r="F39" s="60" t="s">
        <v>191</v>
      </c>
      <c r="G39" s="61">
        <v>0.0</v>
      </c>
      <c r="H39" s="62"/>
      <c r="I39" s="62"/>
      <c r="J39" s="62"/>
      <c r="K39" s="62"/>
      <c r="L39" s="62"/>
      <c r="M39" s="62"/>
      <c r="N39" s="62"/>
      <c r="O39" s="62"/>
      <c r="P39" s="63"/>
      <c r="Q39" s="62"/>
      <c r="R39" s="62"/>
      <c r="S39" s="62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5" t="str">
        <f t="shared" si="3"/>
        <v>проверка пройдена</v>
      </c>
      <c r="AI39" s="57">
        <f t="shared" si="4"/>
        <v>1</v>
      </c>
    </row>
    <row r="40" ht="14.25" customHeight="1">
      <c r="A40" s="86" t="s">
        <v>106</v>
      </c>
      <c r="B40" s="67" t="s">
        <v>185</v>
      </c>
      <c r="C40" s="67" t="s">
        <v>186</v>
      </c>
      <c r="D40" s="67" t="s">
        <v>295</v>
      </c>
      <c r="E40" s="68" t="s">
        <v>153</v>
      </c>
      <c r="F40" s="69" t="s">
        <v>192</v>
      </c>
      <c r="G40" s="70">
        <v>0.0</v>
      </c>
      <c r="H40" s="71"/>
      <c r="I40" s="71"/>
      <c r="J40" s="71"/>
      <c r="K40" s="71"/>
      <c r="L40" s="71"/>
      <c r="M40" s="71"/>
      <c r="N40" s="71"/>
      <c r="O40" s="71"/>
      <c r="P40" s="72"/>
      <c r="Q40" s="71"/>
      <c r="R40" s="71"/>
      <c r="S40" s="71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4" t="str">
        <f t="shared" si="3"/>
        <v>проверка пройдена</v>
      </c>
      <c r="AI40" s="57">
        <f t="shared" si="4"/>
        <v>1</v>
      </c>
    </row>
    <row r="41" ht="14.25" customHeight="1">
      <c r="A41" s="79" t="s">
        <v>106</v>
      </c>
      <c r="B41" s="48" t="s">
        <v>185</v>
      </c>
      <c r="C41" s="48" t="s">
        <v>186</v>
      </c>
      <c r="D41" s="48" t="s">
        <v>347</v>
      </c>
      <c r="E41" s="49" t="s">
        <v>149</v>
      </c>
      <c r="F41" s="50" t="s">
        <v>194</v>
      </c>
      <c r="G41" s="51">
        <v>18.0</v>
      </c>
      <c r="H41" s="53"/>
      <c r="I41" s="53"/>
      <c r="J41" s="53"/>
      <c r="K41" s="53"/>
      <c r="L41" s="53"/>
      <c r="M41" s="53"/>
      <c r="N41" s="53"/>
      <c r="O41" s="53"/>
      <c r="P41" s="54"/>
      <c r="Q41" s="53"/>
      <c r="R41" s="53"/>
      <c r="S41" s="53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1" s="57">
        <f t="shared" si="4"/>
        <v>2</v>
      </c>
    </row>
    <row r="42" ht="14.25" customHeight="1">
      <c r="A42" s="82" t="s">
        <v>106</v>
      </c>
      <c r="B42" s="59" t="s">
        <v>185</v>
      </c>
      <c r="C42" s="59" t="s">
        <v>186</v>
      </c>
      <c r="D42" s="59" t="s">
        <v>347</v>
      </c>
      <c r="E42" s="39" t="s">
        <v>150</v>
      </c>
      <c r="F42" s="60" t="s">
        <v>195</v>
      </c>
      <c r="G42" s="61">
        <v>0.0</v>
      </c>
      <c r="H42" s="62"/>
      <c r="I42" s="62"/>
      <c r="J42" s="62"/>
      <c r="K42" s="62"/>
      <c r="L42" s="62"/>
      <c r="M42" s="62"/>
      <c r="N42" s="62"/>
      <c r="O42" s="62"/>
      <c r="P42" s="63"/>
      <c r="Q42" s="62"/>
      <c r="R42" s="62"/>
      <c r="S42" s="62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5" t="str">
        <f t="shared" si="3"/>
        <v>проверка пройдена</v>
      </c>
      <c r="AI42" s="57">
        <f t="shared" si="4"/>
        <v>1</v>
      </c>
    </row>
    <row r="43" ht="14.25" customHeight="1">
      <c r="A43" s="82" t="s">
        <v>106</v>
      </c>
      <c r="B43" s="59" t="s">
        <v>185</v>
      </c>
      <c r="C43" s="59" t="s">
        <v>186</v>
      </c>
      <c r="D43" s="59" t="s">
        <v>347</v>
      </c>
      <c r="E43" s="39" t="s">
        <v>151</v>
      </c>
      <c r="F43" s="60" t="s">
        <v>196</v>
      </c>
      <c r="G43" s="61">
        <v>0.0</v>
      </c>
      <c r="H43" s="62"/>
      <c r="I43" s="62"/>
      <c r="J43" s="62"/>
      <c r="K43" s="62"/>
      <c r="L43" s="62"/>
      <c r="M43" s="62"/>
      <c r="N43" s="62"/>
      <c r="O43" s="62"/>
      <c r="P43" s="63"/>
      <c r="Q43" s="62"/>
      <c r="R43" s="62"/>
      <c r="S43" s="62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5" t="str">
        <f t="shared" si="3"/>
        <v>проверка пройдена</v>
      </c>
      <c r="AI43" s="57">
        <f t="shared" si="4"/>
        <v>1</v>
      </c>
    </row>
    <row r="44" ht="14.25" customHeight="1">
      <c r="A44" s="82" t="s">
        <v>106</v>
      </c>
      <c r="B44" s="59" t="s">
        <v>185</v>
      </c>
      <c r="C44" s="59" t="s">
        <v>186</v>
      </c>
      <c r="D44" s="59" t="s">
        <v>347</v>
      </c>
      <c r="E44" s="39" t="s">
        <v>152</v>
      </c>
      <c r="F44" s="60" t="s">
        <v>191</v>
      </c>
      <c r="G44" s="61">
        <v>0.0</v>
      </c>
      <c r="H44" s="62"/>
      <c r="I44" s="62"/>
      <c r="J44" s="62"/>
      <c r="K44" s="62"/>
      <c r="L44" s="62"/>
      <c r="M44" s="62"/>
      <c r="N44" s="62"/>
      <c r="O44" s="62"/>
      <c r="P44" s="63"/>
      <c r="Q44" s="62"/>
      <c r="R44" s="62"/>
      <c r="S44" s="62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5" t="str">
        <f t="shared" si="3"/>
        <v>проверка пройдена</v>
      </c>
      <c r="AI44" s="57">
        <f t="shared" si="4"/>
        <v>1</v>
      </c>
    </row>
    <row r="45" ht="14.25" customHeight="1">
      <c r="A45" s="86" t="s">
        <v>106</v>
      </c>
      <c r="B45" s="67" t="s">
        <v>185</v>
      </c>
      <c r="C45" s="67" t="s">
        <v>186</v>
      </c>
      <c r="D45" s="67" t="s">
        <v>347</v>
      </c>
      <c r="E45" s="68" t="s">
        <v>153</v>
      </c>
      <c r="F45" s="69" t="s">
        <v>192</v>
      </c>
      <c r="G45" s="70">
        <v>0.0</v>
      </c>
      <c r="H45" s="71"/>
      <c r="I45" s="71"/>
      <c r="J45" s="71"/>
      <c r="K45" s="71"/>
      <c r="L45" s="71"/>
      <c r="M45" s="71"/>
      <c r="N45" s="71"/>
      <c r="O45" s="71"/>
      <c r="P45" s="72"/>
      <c r="Q45" s="71"/>
      <c r="R45" s="71"/>
      <c r="S45" s="71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4" t="str">
        <f t="shared" si="3"/>
        <v>проверка пройдена</v>
      </c>
      <c r="AI45" s="57">
        <f t="shared" si="4"/>
        <v>1</v>
      </c>
    </row>
    <row r="46" ht="14.25" customHeight="1">
      <c r="A46" s="79" t="s">
        <v>106</v>
      </c>
      <c r="B46" s="48" t="s">
        <v>185</v>
      </c>
      <c r="C46" s="48" t="s">
        <v>186</v>
      </c>
      <c r="D46" s="48" t="s">
        <v>225</v>
      </c>
      <c r="E46" s="49" t="s">
        <v>149</v>
      </c>
      <c r="F46" s="50" t="s">
        <v>194</v>
      </c>
      <c r="G46" s="51">
        <v>17.0</v>
      </c>
      <c r="H46" s="53"/>
      <c r="I46" s="53"/>
      <c r="J46" s="53"/>
      <c r="K46" s="53"/>
      <c r="L46" s="53"/>
      <c r="M46" s="53"/>
      <c r="N46" s="53"/>
      <c r="O46" s="53"/>
      <c r="P46" s="54"/>
      <c r="Q46" s="53"/>
      <c r="R46" s="53"/>
      <c r="S46" s="53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6" t="str">
        <f t="shared" si="3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I46" s="57">
        <f t="shared" si="4"/>
        <v>2</v>
      </c>
    </row>
    <row r="47" ht="14.25" customHeight="1">
      <c r="A47" s="82" t="s">
        <v>106</v>
      </c>
      <c r="B47" s="59" t="s">
        <v>185</v>
      </c>
      <c r="C47" s="59" t="s">
        <v>186</v>
      </c>
      <c r="D47" s="59" t="s">
        <v>225</v>
      </c>
      <c r="E47" s="39" t="s">
        <v>150</v>
      </c>
      <c r="F47" s="60" t="s">
        <v>195</v>
      </c>
      <c r="G47" s="61">
        <v>0.0</v>
      </c>
      <c r="H47" s="62"/>
      <c r="I47" s="62"/>
      <c r="J47" s="62"/>
      <c r="K47" s="62"/>
      <c r="L47" s="62"/>
      <c r="M47" s="62"/>
      <c r="N47" s="62"/>
      <c r="O47" s="62"/>
      <c r="P47" s="63"/>
      <c r="Q47" s="62"/>
      <c r="R47" s="62"/>
      <c r="S47" s="62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5" t="str">
        <f t="shared" si="3"/>
        <v>проверка пройдена</v>
      </c>
      <c r="AI47" s="57">
        <f t="shared" si="4"/>
        <v>1</v>
      </c>
    </row>
    <row r="48" ht="14.25" customHeight="1">
      <c r="A48" s="82" t="s">
        <v>106</v>
      </c>
      <c r="B48" s="59" t="s">
        <v>185</v>
      </c>
      <c r="C48" s="59" t="s">
        <v>186</v>
      </c>
      <c r="D48" s="59" t="s">
        <v>225</v>
      </c>
      <c r="E48" s="39" t="s">
        <v>151</v>
      </c>
      <c r="F48" s="60" t="s">
        <v>196</v>
      </c>
      <c r="G48" s="61">
        <v>0.0</v>
      </c>
      <c r="H48" s="62"/>
      <c r="I48" s="62"/>
      <c r="J48" s="62"/>
      <c r="K48" s="62"/>
      <c r="L48" s="62"/>
      <c r="M48" s="62"/>
      <c r="N48" s="62"/>
      <c r="O48" s="62"/>
      <c r="P48" s="63"/>
      <c r="Q48" s="62"/>
      <c r="R48" s="62"/>
      <c r="S48" s="62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5" t="str">
        <f t="shared" si="3"/>
        <v>проверка пройдена</v>
      </c>
      <c r="AI48" s="57">
        <f t="shared" si="4"/>
        <v>1</v>
      </c>
    </row>
    <row r="49" ht="14.25" customHeight="1">
      <c r="A49" s="82" t="s">
        <v>106</v>
      </c>
      <c r="B49" s="59" t="s">
        <v>185</v>
      </c>
      <c r="C49" s="59" t="s">
        <v>186</v>
      </c>
      <c r="D49" s="59" t="s">
        <v>225</v>
      </c>
      <c r="E49" s="39" t="s">
        <v>152</v>
      </c>
      <c r="F49" s="60" t="s">
        <v>191</v>
      </c>
      <c r="G49" s="61">
        <v>0.0</v>
      </c>
      <c r="H49" s="62"/>
      <c r="I49" s="62"/>
      <c r="J49" s="62"/>
      <c r="K49" s="62"/>
      <c r="L49" s="62"/>
      <c r="M49" s="62"/>
      <c r="N49" s="62"/>
      <c r="O49" s="62"/>
      <c r="P49" s="63"/>
      <c r="Q49" s="62"/>
      <c r="R49" s="62"/>
      <c r="S49" s="62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5" t="str">
        <f t="shared" si="3"/>
        <v>проверка пройдена</v>
      </c>
      <c r="AI49" s="57">
        <f t="shared" si="4"/>
        <v>1</v>
      </c>
    </row>
    <row r="50" ht="14.25" customHeight="1">
      <c r="A50" s="86" t="s">
        <v>106</v>
      </c>
      <c r="B50" s="67" t="s">
        <v>185</v>
      </c>
      <c r="C50" s="67" t="s">
        <v>186</v>
      </c>
      <c r="D50" s="67" t="s">
        <v>225</v>
      </c>
      <c r="E50" s="68" t="s">
        <v>153</v>
      </c>
      <c r="F50" s="69" t="s">
        <v>192</v>
      </c>
      <c r="G50" s="70">
        <v>0.0</v>
      </c>
      <c r="H50" s="71"/>
      <c r="I50" s="71"/>
      <c r="J50" s="71"/>
      <c r="K50" s="71"/>
      <c r="L50" s="71"/>
      <c r="M50" s="71"/>
      <c r="N50" s="71"/>
      <c r="O50" s="71"/>
      <c r="P50" s="72"/>
      <c r="Q50" s="71"/>
      <c r="R50" s="71"/>
      <c r="S50" s="71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4" t="str">
        <f t="shared" si="3"/>
        <v>проверка пройдена</v>
      </c>
      <c r="AI50" s="57">
        <f t="shared" si="4"/>
        <v>1</v>
      </c>
    </row>
    <row r="51" ht="15.75" customHeight="1">
      <c r="AH51" s="21"/>
    </row>
    <row r="52" ht="15.75" customHeight="1">
      <c r="AH52" s="21"/>
    </row>
    <row r="53" ht="15.75" customHeight="1">
      <c r="AH53" s="21"/>
    </row>
    <row r="54" ht="15.75" customHeight="1">
      <c r="AH54" s="21"/>
    </row>
    <row r="55" ht="15.75" customHeight="1">
      <c r="AH55" s="21"/>
    </row>
    <row r="56" ht="15.75" customHeight="1">
      <c r="AH56" s="21"/>
    </row>
    <row r="57" ht="15.75" customHeight="1">
      <c r="AH57" s="21"/>
    </row>
    <row r="58" ht="15.75" customHeight="1">
      <c r="AH58" s="21"/>
    </row>
    <row r="59" ht="15.75" customHeight="1">
      <c r="AH59" s="21"/>
    </row>
    <row r="60" ht="15.75" customHeight="1">
      <c r="AH60" s="21"/>
    </row>
    <row r="61" ht="15.75" customHeight="1">
      <c r="AH61" s="21"/>
    </row>
    <row r="62" ht="15.75" customHeight="1">
      <c r="AH62" s="21"/>
    </row>
    <row r="63" ht="15.75" customHeight="1">
      <c r="AH63" s="21"/>
    </row>
    <row r="64" ht="15.75" customHeight="1">
      <c r="AH64" s="21"/>
    </row>
    <row r="65" ht="15.75" customHeight="1">
      <c r="AH65" s="21"/>
    </row>
    <row r="66" ht="15.75" customHeight="1">
      <c r="AH66" s="21"/>
    </row>
    <row r="67" ht="15.75" customHeight="1">
      <c r="AH67" s="21"/>
    </row>
    <row r="68" ht="15.75" customHeight="1">
      <c r="AH68" s="21"/>
    </row>
    <row r="69" ht="15.75" customHeight="1">
      <c r="AH69" s="21"/>
    </row>
    <row r="70" ht="15.75" customHeight="1">
      <c r="AH70" s="21"/>
    </row>
    <row r="71" ht="15.75" customHeight="1">
      <c r="AH71" s="21"/>
    </row>
    <row r="72" ht="15.75" customHeight="1">
      <c r="AH72" s="21"/>
    </row>
    <row r="73" ht="15.75" customHeight="1">
      <c r="AH73" s="21"/>
    </row>
    <row r="74" ht="15.75" customHeight="1">
      <c r="AH74" s="21"/>
    </row>
    <row r="75" ht="15.75" customHeight="1">
      <c r="AH75" s="21"/>
    </row>
    <row r="76" ht="15.75" customHeight="1">
      <c r="AH76" s="21"/>
    </row>
    <row r="77" ht="15.75" customHeight="1">
      <c r="AH77" s="21"/>
    </row>
    <row r="78" ht="15.75" customHeight="1">
      <c r="AH78" s="21"/>
    </row>
    <row r="79" ht="15.75" customHeight="1">
      <c r="AH79" s="21"/>
    </row>
    <row r="80" ht="15.75" customHeight="1">
      <c r="AH80" s="21"/>
    </row>
    <row r="81" ht="15.75" customHeight="1">
      <c r="AH81" s="21"/>
    </row>
    <row r="82" ht="15.75" customHeight="1">
      <c r="AH82" s="21"/>
    </row>
    <row r="83" ht="15.75" customHeight="1">
      <c r="AH83" s="21"/>
    </row>
    <row r="84" ht="15.75" customHeight="1">
      <c r="AH84" s="21"/>
    </row>
    <row r="85" ht="15.75" customHeight="1">
      <c r="AH85" s="21"/>
    </row>
    <row r="86" ht="15.75" customHeight="1">
      <c r="AH86" s="21"/>
    </row>
    <row r="87" ht="15.75" customHeight="1">
      <c r="AH87" s="21"/>
    </row>
    <row r="88" ht="15.75" customHeight="1">
      <c r="AH88" s="21"/>
    </row>
    <row r="89" ht="15.75" customHeight="1">
      <c r="AH89" s="21"/>
    </row>
    <row r="90" ht="15.75" customHeight="1">
      <c r="AH90" s="21"/>
    </row>
    <row r="91" ht="15.75" customHeight="1">
      <c r="AH91" s="21"/>
    </row>
    <row r="92" ht="15.75" customHeight="1">
      <c r="AH92" s="21"/>
    </row>
    <row r="93" ht="15.75" customHeight="1">
      <c r="AH93" s="21"/>
    </row>
    <row r="94" ht="15.75" customHeight="1">
      <c r="AH94" s="21"/>
    </row>
    <row r="95" ht="15.75" customHeight="1">
      <c r="AH95" s="21"/>
    </row>
    <row r="96" ht="15.75" customHeight="1">
      <c r="AH96" s="21"/>
    </row>
    <row r="97" ht="15.75" customHeight="1">
      <c r="AH97" s="21"/>
    </row>
    <row r="98" ht="15.75" customHeight="1">
      <c r="AH98" s="21"/>
    </row>
    <row r="99" ht="15.75" customHeight="1">
      <c r="AH99" s="21"/>
    </row>
    <row r="100" ht="15.75" customHeight="1">
      <c r="AH100" s="21"/>
    </row>
    <row r="101" ht="15.75" customHeight="1">
      <c r="AH101" s="21"/>
    </row>
    <row r="102" ht="15.75" customHeight="1">
      <c r="AH102" s="21"/>
    </row>
    <row r="103" ht="15.75" customHeight="1">
      <c r="AH103" s="21"/>
    </row>
    <row r="104" ht="15.75" customHeight="1">
      <c r="AH104" s="21"/>
    </row>
    <row r="105" ht="15.75" customHeight="1">
      <c r="AH105" s="21"/>
    </row>
    <row r="106" ht="15.75" customHeight="1">
      <c r="AH106" s="21"/>
    </row>
    <row r="107" ht="15.75" customHeight="1">
      <c r="AH107" s="21"/>
    </row>
    <row r="108" ht="15.75" customHeight="1">
      <c r="AH108" s="21"/>
    </row>
    <row r="109" ht="15.75" customHeight="1">
      <c r="AH109" s="21"/>
    </row>
    <row r="110" ht="15.75" customHeight="1">
      <c r="AH110" s="21"/>
    </row>
    <row r="111" ht="15.75" customHeight="1">
      <c r="AH111" s="21"/>
    </row>
    <row r="112" ht="15.75" customHeight="1">
      <c r="AH112" s="21"/>
    </row>
    <row r="113" ht="15.75" customHeight="1">
      <c r="AH113" s="21"/>
    </row>
    <row r="114" ht="15.75" customHeight="1">
      <c r="AH114" s="21"/>
    </row>
    <row r="115" ht="15.75" customHeight="1">
      <c r="AH115" s="21"/>
    </row>
    <row r="116" ht="15.75" customHeight="1">
      <c r="AH116" s="21"/>
    </row>
    <row r="117" ht="15.75" customHeight="1">
      <c r="AH117" s="21"/>
    </row>
    <row r="118" ht="15.75" customHeight="1">
      <c r="AH118" s="21"/>
    </row>
    <row r="119" ht="15.75" customHeight="1">
      <c r="AH119" s="21"/>
    </row>
    <row r="120" ht="15.75" customHeight="1">
      <c r="AH120" s="21"/>
    </row>
    <row r="121" ht="15.75" customHeight="1">
      <c r="AH121" s="21"/>
    </row>
    <row r="122" ht="15.75" customHeight="1">
      <c r="AH122" s="21"/>
    </row>
    <row r="123" ht="15.75" customHeight="1">
      <c r="AH123" s="21"/>
    </row>
    <row r="124" ht="15.75" customHeight="1">
      <c r="AH124" s="21"/>
    </row>
    <row r="125" ht="15.75" customHeight="1">
      <c r="AH125" s="21"/>
    </row>
    <row r="126" ht="15.75" customHeight="1">
      <c r="AH126" s="21"/>
    </row>
    <row r="127" ht="15.75" customHeight="1">
      <c r="AH127" s="21"/>
    </row>
    <row r="128" ht="15.75" customHeight="1">
      <c r="AH128" s="21"/>
    </row>
    <row r="129" ht="15.75" customHeight="1">
      <c r="AH129" s="21"/>
    </row>
    <row r="130" ht="15.75" customHeight="1">
      <c r="AH130" s="21"/>
    </row>
    <row r="131" ht="15.75" customHeight="1">
      <c r="AH131" s="21"/>
    </row>
    <row r="132" ht="15.75" customHeight="1">
      <c r="AH132" s="21"/>
    </row>
    <row r="133" ht="15.75" customHeight="1">
      <c r="AH133" s="21"/>
    </row>
    <row r="134" ht="15.75" customHeight="1">
      <c r="AH134" s="21"/>
    </row>
    <row r="135" ht="15.75" customHeight="1">
      <c r="AH135" s="21"/>
    </row>
    <row r="136" ht="15.75" customHeight="1">
      <c r="AH136" s="21"/>
    </row>
    <row r="137" ht="15.75" customHeight="1">
      <c r="AH137" s="21"/>
    </row>
    <row r="138" ht="15.75" customHeight="1">
      <c r="AH138" s="21"/>
    </row>
    <row r="139" ht="15.75" customHeight="1">
      <c r="AH139" s="21"/>
    </row>
    <row r="140" ht="15.75" customHeight="1">
      <c r="AH140" s="21"/>
    </row>
    <row r="141" ht="15.75" customHeight="1">
      <c r="AH141" s="21"/>
    </row>
    <row r="142" ht="15.75" customHeight="1">
      <c r="AH142" s="21"/>
    </row>
    <row r="143" ht="15.75" customHeight="1">
      <c r="AH143" s="21"/>
    </row>
    <row r="144" ht="15.75" customHeight="1">
      <c r="AH144" s="21"/>
    </row>
    <row r="145" ht="15.75" customHeight="1">
      <c r="AH145" s="21"/>
    </row>
    <row r="146" ht="15.75" customHeight="1">
      <c r="AH146" s="21"/>
    </row>
    <row r="147" ht="15.75" customHeight="1">
      <c r="AH147" s="21"/>
    </row>
    <row r="148" ht="15.75" customHeight="1">
      <c r="AH148" s="21"/>
    </row>
    <row r="149" ht="15.75" customHeight="1">
      <c r="AH149" s="21"/>
    </row>
    <row r="150" ht="15.75" customHeight="1">
      <c r="AH150" s="21"/>
    </row>
    <row r="151" ht="15.75" customHeight="1">
      <c r="AH151" s="21"/>
    </row>
    <row r="152" ht="15.75" customHeight="1">
      <c r="AH152" s="21"/>
    </row>
    <row r="153" ht="15.75" customHeight="1">
      <c r="AH153" s="21"/>
    </row>
    <row r="154" ht="15.75" customHeight="1">
      <c r="AH154" s="21"/>
    </row>
    <row r="155" ht="15.75" customHeight="1">
      <c r="AH155" s="21"/>
    </row>
    <row r="156" ht="15.75" customHeight="1">
      <c r="AH156" s="21"/>
    </row>
    <row r="157" ht="15.75" customHeight="1">
      <c r="AH157" s="21"/>
    </row>
    <row r="158" ht="15.75" customHeight="1">
      <c r="AH158" s="21"/>
    </row>
    <row r="159" ht="15.75" customHeight="1">
      <c r="AH159" s="21"/>
    </row>
    <row r="160" ht="15.75" customHeight="1">
      <c r="AH160" s="21"/>
    </row>
    <row r="161" ht="15.75" customHeight="1">
      <c r="AH161" s="21"/>
    </row>
    <row r="162" ht="15.75" customHeight="1">
      <c r="AH162" s="21"/>
    </row>
    <row r="163" ht="15.75" customHeight="1">
      <c r="AH163" s="21"/>
    </row>
    <row r="164" ht="15.75" customHeight="1">
      <c r="AH164" s="21"/>
    </row>
    <row r="165" ht="15.75" customHeight="1">
      <c r="AH165" s="21"/>
    </row>
    <row r="166" ht="15.75" customHeight="1">
      <c r="AH166" s="21"/>
    </row>
    <row r="167" ht="15.75" customHeight="1">
      <c r="AH167" s="21"/>
    </row>
    <row r="168" ht="15.75" customHeight="1">
      <c r="AH168" s="21"/>
    </row>
    <row r="169" ht="15.75" customHeight="1">
      <c r="AH169" s="21"/>
    </row>
    <row r="170" ht="15.75" customHeight="1">
      <c r="AH170" s="21"/>
    </row>
    <row r="171" ht="15.75" customHeight="1">
      <c r="AH171" s="21"/>
    </row>
    <row r="172" ht="15.75" customHeight="1">
      <c r="AH172" s="21"/>
    </row>
    <row r="173" ht="15.75" customHeight="1">
      <c r="AH173" s="21"/>
    </row>
    <row r="174" ht="15.75" customHeight="1">
      <c r="AH174" s="21"/>
    </row>
    <row r="175" ht="15.75" customHeight="1">
      <c r="AH175" s="21"/>
    </row>
    <row r="176" ht="15.75" customHeight="1">
      <c r="AH176" s="21"/>
    </row>
    <row r="177" ht="15.75" customHeight="1">
      <c r="AH177" s="21"/>
    </row>
    <row r="178" ht="15.75" customHeight="1">
      <c r="AH178" s="21"/>
    </row>
    <row r="179" ht="15.75" customHeight="1">
      <c r="AH179" s="21"/>
    </row>
    <row r="180" ht="15.75" customHeight="1">
      <c r="AH180" s="21"/>
    </row>
    <row r="181" ht="15.75" customHeight="1">
      <c r="AH181" s="21"/>
    </row>
    <row r="182" ht="15.75" customHeight="1">
      <c r="AH182" s="21"/>
    </row>
    <row r="183" ht="15.75" customHeight="1">
      <c r="AH183" s="21"/>
    </row>
    <row r="184" ht="15.75" customHeight="1">
      <c r="AH184" s="21"/>
    </row>
    <row r="185" ht="15.75" customHeight="1">
      <c r="AH185" s="21"/>
    </row>
    <row r="186" ht="15.75" customHeight="1">
      <c r="AH186" s="21"/>
    </row>
    <row r="187" ht="15.75" customHeight="1">
      <c r="AH187" s="21"/>
    </row>
    <row r="188" ht="15.75" customHeight="1">
      <c r="AH188" s="21"/>
    </row>
    <row r="189" ht="15.75" customHeight="1">
      <c r="AH189" s="21"/>
    </row>
    <row r="190" ht="15.75" customHeight="1">
      <c r="AH190" s="21"/>
    </row>
    <row r="191" ht="15.75" customHeight="1">
      <c r="AH191" s="21"/>
    </row>
    <row r="192" ht="15.75" customHeight="1">
      <c r="AH192" s="21"/>
    </row>
    <row r="193" ht="15.75" customHeight="1">
      <c r="AH193" s="21"/>
    </row>
    <row r="194" ht="15.75" customHeight="1">
      <c r="AH194" s="21"/>
    </row>
    <row r="195" ht="15.75" customHeight="1">
      <c r="AH195" s="21"/>
    </row>
    <row r="196" ht="15.75" customHeight="1">
      <c r="AH196" s="21"/>
    </row>
    <row r="197" ht="15.75" customHeight="1">
      <c r="AH197" s="21"/>
    </row>
    <row r="198" ht="15.75" customHeight="1">
      <c r="AH198" s="21"/>
    </row>
    <row r="199" ht="15.75" customHeight="1">
      <c r="AH199" s="21"/>
    </row>
    <row r="200" ht="15.75" customHeight="1">
      <c r="AH200" s="21"/>
    </row>
    <row r="201" ht="15.75" customHeight="1">
      <c r="AH201" s="21"/>
    </row>
    <row r="202" ht="15.75" customHeight="1">
      <c r="AH202" s="21"/>
    </row>
    <row r="203" ht="15.75" customHeight="1">
      <c r="AH203" s="21"/>
    </row>
    <row r="204" ht="15.75" customHeight="1">
      <c r="AH204" s="21"/>
    </row>
    <row r="205" ht="15.75" customHeight="1">
      <c r="AH205" s="21"/>
    </row>
    <row r="206" ht="15.75" customHeight="1">
      <c r="AH206" s="21"/>
    </row>
    <row r="207" ht="15.75" customHeight="1">
      <c r="AH207" s="21"/>
    </row>
    <row r="208" ht="15.75" customHeight="1">
      <c r="AH208" s="21"/>
    </row>
    <row r="209" ht="15.75" customHeight="1">
      <c r="AH209" s="21"/>
    </row>
    <row r="210" ht="15.75" customHeight="1">
      <c r="AH210" s="21"/>
    </row>
    <row r="211" ht="15.75" customHeight="1">
      <c r="AH211" s="21"/>
    </row>
    <row r="212" ht="15.75" customHeight="1">
      <c r="AH212" s="21"/>
    </row>
    <row r="213" ht="15.75" customHeight="1">
      <c r="AH213" s="21"/>
    </row>
    <row r="214" ht="15.75" customHeight="1">
      <c r="AH214" s="21"/>
    </row>
    <row r="215" ht="15.75" customHeight="1">
      <c r="AH215" s="21"/>
    </row>
    <row r="216" ht="15.75" customHeight="1">
      <c r="AH216" s="21"/>
    </row>
    <row r="217" ht="15.75" customHeight="1">
      <c r="AH217" s="21"/>
    </row>
    <row r="218" ht="15.75" customHeight="1">
      <c r="AH218" s="21"/>
    </row>
    <row r="219" ht="15.75" customHeight="1">
      <c r="AH219" s="21"/>
    </row>
    <row r="220" ht="15.75" customHeight="1">
      <c r="AH220" s="21"/>
    </row>
    <row r="221" ht="15.75" customHeight="1">
      <c r="AH221" s="21"/>
    </row>
    <row r="222" ht="15.75" customHeight="1">
      <c r="AH222" s="21"/>
    </row>
    <row r="223" ht="15.75" customHeight="1">
      <c r="AH223" s="21"/>
    </row>
    <row r="224" ht="15.75" customHeight="1">
      <c r="AH224" s="21"/>
    </row>
    <row r="225" ht="15.75" customHeight="1">
      <c r="AH225" s="21"/>
    </row>
    <row r="226" ht="15.75" customHeight="1">
      <c r="AH226" s="21"/>
    </row>
    <row r="227" ht="15.75" customHeight="1">
      <c r="AH227" s="21"/>
    </row>
    <row r="228" ht="15.75" customHeight="1">
      <c r="AH228" s="21"/>
    </row>
    <row r="229" ht="15.75" customHeight="1">
      <c r="AH229" s="21"/>
    </row>
    <row r="230" ht="15.75" customHeight="1">
      <c r="AH230" s="21"/>
    </row>
    <row r="231" ht="15.75" customHeight="1">
      <c r="AH231" s="21"/>
    </row>
    <row r="232" ht="15.75" customHeight="1">
      <c r="AH232" s="21"/>
    </row>
    <row r="233" ht="15.75" customHeight="1">
      <c r="AH233" s="21"/>
    </row>
    <row r="234" ht="15.75" customHeight="1">
      <c r="AH234" s="21"/>
    </row>
    <row r="235" ht="15.75" customHeight="1">
      <c r="AH235" s="21"/>
    </row>
    <row r="236" ht="15.75" customHeight="1">
      <c r="AH236" s="21"/>
    </row>
    <row r="237" ht="15.75" customHeight="1">
      <c r="AH237" s="21"/>
    </row>
    <row r="238" ht="15.75" customHeight="1">
      <c r="AH238" s="21"/>
    </row>
    <row r="239" ht="15.75" customHeight="1">
      <c r="AH239" s="21"/>
    </row>
    <row r="240" ht="15.75" customHeight="1">
      <c r="AH240" s="21"/>
    </row>
    <row r="241" ht="15.75" customHeight="1">
      <c r="AH241" s="21"/>
    </row>
    <row r="242" ht="15.75" customHeight="1">
      <c r="AH242" s="21"/>
    </row>
    <row r="243" ht="15.75" customHeight="1">
      <c r="AH243" s="21"/>
    </row>
    <row r="244" ht="15.75" customHeight="1">
      <c r="AH244" s="21"/>
    </row>
    <row r="245" ht="15.75" customHeight="1">
      <c r="AH245" s="21"/>
    </row>
    <row r="246" ht="15.75" customHeight="1">
      <c r="AH246" s="21"/>
    </row>
    <row r="247" ht="15.75" customHeight="1">
      <c r="AH247" s="21"/>
    </row>
    <row r="248" ht="15.75" customHeight="1">
      <c r="AH248" s="21"/>
    </row>
    <row r="249" ht="15.75" customHeight="1">
      <c r="AH249" s="21"/>
    </row>
    <row r="250" ht="15.75" customHeight="1">
      <c r="AH250" s="21"/>
    </row>
    <row r="251" ht="15.75" customHeight="1">
      <c r="AH251" s="21"/>
    </row>
    <row r="252" ht="15.75" customHeight="1">
      <c r="AH252" s="21"/>
    </row>
    <row r="253" ht="15.75" customHeight="1">
      <c r="AH253" s="21"/>
    </row>
    <row r="254" ht="15.75" customHeight="1">
      <c r="AH254" s="21"/>
    </row>
    <row r="255" ht="15.75" customHeight="1">
      <c r="AH255" s="21"/>
    </row>
    <row r="256" ht="15.75" customHeight="1">
      <c r="AH256" s="21"/>
    </row>
    <row r="257" ht="15.75" customHeight="1">
      <c r="AH257" s="21"/>
    </row>
    <row r="258" ht="15.75" customHeight="1">
      <c r="AH258" s="21"/>
    </row>
    <row r="259" ht="15.75" customHeight="1">
      <c r="AH259" s="21"/>
    </row>
    <row r="260" ht="15.75" customHeight="1">
      <c r="AH260" s="21"/>
    </row>
    <row r="261" ht="15.75" customHeight="1">
      <c r="AH261" s="21"/>
    </row>
    <row r="262" ht="15.75" customHeight="1">
      <c r="AH262" s="21"/>
    </row>
    <row r="263" ht="15.75" customHeight="1">
      <c r="AH263" s="21"/>
    </row>
    <row r="264" ht="15.75" customHeight="1">
      <c r="AH264" s="21"/>
    </row>
    <row r="265" ht="15.75" customHeight="1">
      <c r="AH265" s="21"/>
    </row>
    <row r="266" ht="15.75" customHeight="1">
      <c r="AH266" s="21"/>
    </row>
    <row r="267" ht="15.75" customHeight="1">
      <c r="AH267" s="21"/>
    </row>
    <row r="268" ht="15.75" customHeight="1">
      <c r="AH268" s="21"/>
    </row>
    <row r="269" ht="15.75" customHeight="1">
      <c r="AH269" s="21"/>
    </row>
    <row r="270" ht="15.75" customHeight="1">
      <c r="AH270" s="21"/>
    </row>
    <row r="271" ht="15.75" customHeight="1">
      <c r="AH271" s="21"/>
    </row>
    <row r="272" ht="15.75" customHeight="1">
      <c r="AH272" s="21"/>
    </row>
    <row r="273" ht="15.75" customHeight="1">
      <c r="AH273" s="21"/>
    </row>
    <row r="274" ht="15.75" customHeight="1">
      <c r="AH274" s="21"/>
    </row>
    <row r="275" ht="15.75" customHeight="1">
      <c r="AH275" s="21"/>
    </row>
    <row r="276" ht="15.75" customHeight="1">
      <c r="AH276" s="21"/>
    </row>
    <row r="277" ht="15.75" customHeight="1">
      <c r="AH277" s="21"/>
    </row>
    <row r="278" ht="15.75" customHeight="1">
      <c r="AH278" s="21"/>
    </row>
    <row r="279" ht="15.75" customHeight="1">
      <c r="AH279" s="21"/>
    </row>
    <row r="280" ht="15.75" customHeight="1">
      <c r="AH280" s="21"/>
    </row>
    <row r="281" ht="15.75" customHeight="1">
      <c r="AH281" s="21"/>
    </row>
    <row r="282" ht="15.75" customHeight="1">
      <c r="AH282" s="21"/>
    </row>
    <row r="283" ht="15.75" customHeight="1">
      <c r="AH283" s="21"/>
    </row>
    <row r="284" ht="15.75" customHeight="1">
      <c r="AH284" s="21"/>
    </row>
    <row r="285" ht="15.75" customHeight="1">
      <c r="AH285" s="21"/>
    </row>
    <row r="286" ht="15.75" customHeight="1">
      <c r="AH286" s="21"/>
    </row>
    <row r="287" ht="15.75" customHeight="1">
      <c r="AH287" s="21"/>
    </row>
    <row r="288" ht="15.75" customHeight="1">
      <c r="AH288" s="21"/>
    </row>
    <row r="289" ht="15.75" customHeight="1">
      <c r="AH289" s="21"/>
    </row>
    <row r="290" ht="15.75" customHeight="1">
      <c r="AH290" s="21"/>
    </row>
    <row r="291" ht="15.75" customHeight="1">
      <c r="AH291" s="21"/>
    </row>
    <row r="292" ht="15.75" customHeight="1">
      <c r="AH292" s="21"/>
    </row>
    <row r="293" ht="15.75" customHeight="1">
      <c r="AH293" s="21"/>
    </row>
    <row r="294" ht="15.75" customHeight="1">
      <c r="AH294" s="21"/>
    </row>
    <row r="295" ht="15.75" customHeight="1">
      <c r="AH295" s="21"/>
    </row>
    <row r="296" ht="15.75" customHeight="1">
      <c r="AH296" s="21"/>
    </row>
    <row r="297" ht="15.75" customHeight="1">
      <c r="AH297" s="21"/>
    </row>
    <row r="298" ht="15.75" customHeight="1">
      <c r="AH298" s="21"/>
    </row>
    <row r="299" ht="15.75" customHeight="1">
      <c r="AH299" s="21"/>
    </row>
    <row r="300" ht="15.75" customHeight="1">
      <c r="AH300" s="21"/>
    </row>
    <row r="301" ht="15.75" customHeight="1">
      <c r="AH301" s="21"/>
    </row>
    <row r="302" ht="15.75" customHeight="1">
      <c r="AH302" s="21"/>
    </row>
    <row r="303" ht="15.75" customHeight="1">
      <c r="AH303" s="21"/>
    </row>
    <row r="304" ht="15.75" customHeight="1">
      <c r="AH304" s="21"/>
    </row>
    <row r="305" ht="15.75" customHeight="1">
      <c r="AH305" s="21"/>
    </row>
    <row r="306" ht="15.75" customHeight="1">
      <c r="AH306" s="21"/>
    </row>
    <row r="307" ht="15.75" customHeight="1">
      <c r="AH307" s="21"/>
    </row>
    <row r="308" ht="15.75" customHeight="1">
      <c r="AH308" s="21"/>
    </row>
    <row r="309" ht="15.75" customHeight="1">
      <c r="AH309" s="21"/>
    </row>
    <row r="310" ht="15.75" customHeight="1">
      <c r="AH310" s="21"/>
    </row>
    <row r="311" ht="15.75" customHeight="1">
      <c r="AH311" s="21"/>
    </row>
    <row r="312" ht="15.75" customHeight="1">
      <c r="AH312" s="21"/>
    </row>
    <row r="313" ht="15.75" customHeight="1">
      <c r="AH313" s="21"/>
    </row>
    <row r="314" ht="15.75" customHeight="1">
      <c r="AH314" s="21"/>
    </row>
    <row r="315" ht="15.75" customHeight="1">
      <c r="AH315" s="21"/>
    </row>
    <row r="316" ht="15.75" customHeight="1">
      <c r="AH316" s="21"/>
    </row>
    <row r="317" ht="15.75" customHeight="1">
      <c r="AH317" s="21"/>
    </row>
    <row r="318" ht="15.75" customHeight="1">
      <c r="AH318" s="21"/>
    </row>
    <row r="319" ht="15.75" customHeight="1">
      <c r="AH319" s="21"/>
    </row>
    <row r="320" ht="15.75" customHeight="1">
      <c r="AH320" s="21"/>
    </row>
    <row r="321" ht="15.75" customHeight="1">
      <c r="AH321" s="21"/>
    </row>
    <row r="322" ht="15.75" customHeight="1">
      <c r="AH322" s="21"/>
    </row>
    <row r="323" ht="15.75" customHeight="1">
      <c r="AH323" s="21"/>
    </row>
    <row r="324" ht="15.75" customHeight="1">
      <c r="AH324" s="21"/>
    </row>
    <row r="325" ht="15.75" customHeight="1">
      <c r="AH325" s="21"/>
    </row>
    <row r="326" ht="15.75" customHeight="1">
      <c r="AH326" s="21"/>
    </row>
    <row r="327" ht="15.75" customHeight="1">
      <c r="AH327" s="21"/>
    </row>
    <row r="328" ht="15.75" customHeight="1">
      <c r="AH328" s="21"/>
    </row>
    <row r="329" ht="15.75" customHeight="1">
      <c r="AH329" s="21"/>
    </row>
    <row r="330" ht="15.75" customHeight="1">
      <c r="AH330" s="21"/>
    </row>
    <row r="331" ht="15.75" customHeight="1">
      <c r="AH331" s="21"/>
    </row>
    <row r="332" ht="15.75" customHeight="1">
      <c r="AH332" s="21"/>
    </row>
    <row r="333" ht="15.75" customHeight="1">
      <c r="AH333" s="21"/>
    </row>
    <row r="334" ht="15.75" customHeight="1">
      <c r="AH334" s="21"/>
    </row>
    <row r="335" ht="15.75" customHeight="1">
      <c r="AH335" s="21"/>
    </row>
    <row r="336" ht="15.75" customHeight="1">
      <c r="AH336" s="21"/>
    </row>
    <row r="337" ht="15.75" customHeight="1">
      <c r="AH337" s="21"/>
    </row>
    <row r="338" ht="15.75" customHeight="1">
      <c r="AH338" s="21"/>
    </row>
    <row r="339" ht="15.75" customHeight="1">
      <c r="AH339" s="21"/>
    </row>
    <row r="340" ht="15.75" customHeight="1">
      <c r="AH340" s="21"/>
    </row>
    <row r="341" ht="15.75" customHeight="1">
      <c r="AH341" s="21"/>
    </row>
    <row r="342" ht="15.75" customHeight="1">
      <c r="AH342" s="21"/>
    </row>
    <row r="343" ht="15.75" customHeight="1">
      <c r="AH343" s="21"/>
    </row>
    <row r="344" ht="15.75" customHeight="1">
      <c r="AH344" s="21"/>
    </row>
    <row r="345" ht="15.75" customHeight="1">
      <c r="AH345" s="21"/>
    </row>
    <row r="346" ht="15.75" customHeight="1">
      <c r="AH346" s="21"/>
    </row>
    <row r="347" ht="15.75" customHeight="1">
      <c r="AH347" s="21"/>
    </row>
    <row r="348" ht="15.75" customHeight="1">
      <c r="AH348" s="21"/>
    </row>
    <row r="349" ht="15.75" customHeight="1">
      <c r="AH349" s="21"/>
    </row>
    <row r="350" ht="15.75" customHeight="1">
      <c r="AH350" s="21"/>
    </row>
    <row r="351" ht="15.75" customHeight="1">
      <c r="AH351" s="21"/>
    </row>
    <row r="352" ht="15.75" customHeight="1">
      <c r="AH352" s="21"/>
    </row>
    <row r="353" ht="15.75" customHeight="1">
      <c r="AH353" s="21"/>
    </row>
    <row r="354" ht="15.75" customHeight="1">
      <c r="AH354" s="21"/>
    </row>
    <row r="355" ht="15.75" customHeight="1">
      <c r="AH355" s="21"/>
    </row>
    <row r="356" ht="15.75" customHeight="1">
      <c r="AH356" s="21"/>
    </row>
    <row r="357" ht="15.75" customHeight="1">
      <c r="AH357" s="21"/>
    </row>
    <row r="358" ht="15.75" customHeight="1">
      <c r="AH358" s="21"/>
    </row>
    <row r="359" ht="15.75" customHeight="1">
      <c r="AH359" s="21"/>
    </row>
    <row r="360" ht="15.75" customHeight="1">
      <c r="AH360" s="21"/>
    </row>
    <row r="361" ht="15.75" customHeight="1">
      <c r="AH361" s="21"/>
    </row>
    <row r="362" ht="15.75" customHeight="1">
      <c r="AH362" s="21"/>
    </row>
    <row r="363" ht="15.75" customHeight="1">
      <c r="AH363" s="21"/>
    </row>
    <row r="364" ht="15.75" customHeight="1">
      <c r="AH364" s="21"/>
    </row>
    <row r="365" ht="15.75" customHeight="1">
      <c r="AH365" s="21"/>
    </row>
    <row r="366" ht="15.75" customHeight="1">
      <c r="AH366" s="21"/>
    </row>
    <row r="367" ht="15.75" customHeight="1">
      <c r="AH367" s="21"/>
    </row>
    <row r="368" ht="15.75" customHeight="1">
      <c r="AH368" s="21"/>
    </row>
    <row r="369" ht="15.75" customHeight="1">
      <c r="AH369" s="21"/>
    </row>
    <row r="370" ht="15.75" customHeight="1">
      <c r="AH370" s="21"/>
    </row>
    <row r="371" ht="15.75" customHeight="1">
      <c r="AH371" s="21"/>
    </row>
    <row r="372" ht="15.75" customHeight="1">
      <c r="AH372" s="21"/>
    </row>
    <row r="373" ht="15.75" customHeight="1">
      <c r="AH373" s="21"/>
    </row>
    <row r="374" ht="15.75" customHeight="1">
      <c r="AH374" s="21"/>
    </row>
    <row r="375" ht="15.75" customHeight="1">
      <c r="AH375" s="21"/>
    </row>
    <row r="376" ht="15.75" customHeight="1">
      <c r="AH376" s="21"/>
    </row>
    <row r="377" ht="15.75" customHeight="1">
      <c r="AH377" s="21"/>
    </row>
    <row r="378" ht="15.75" customHeight="1">
      <c r="AH378" s="21"/>
    </row>
    <row r="379" ht="15.75" customHeight="1">
      <c r="AH379" s="21"/>
    </row>
    <row r="380" ht="15.75" customHeight="1">
      <c r="AH380" s="21"/>
    </row>
    <row r="381" ht="15.75" customHeight="1">
      <c r="AH381" s="21"/>
    </row>
    <row r="382" ht="15.75" customHeight="1">
      <c r="AH382" s="21"/>
    </row>
    <row r="383" ht="15.75" customHeight="1">
      <c r="AH383" s="21"/>
    </row>
    <row r="384" ht="15.75" customHeight="1">
      <c r="AH384" s="21"/>
    </row>
    <row r="385" ht="15.75" customHeight="1">
      <c r="AH385" s="21"/>
    </row>
    <row r="386" ht="15.75" customHeight="1">
      <c r="AH386" s="21"/>
    </row>
    <row r="387" ht="15.75" customHeight="1">
      <c r="AH387" s="21"/>
    </row>
    <row r="388" ht="15.75" customHeight="1">
      <c r="AH388" s="21"/>
    </row>
    <row r="389" ht="15.75" customHeight="1">
      <c r="AH389" s="21"/>
    </row>
    <row r="390" ht="15.75" customHeight="1">
      <c r="AH390" s="21"/>
    </row>
    <row r="391" ht="15.75" customHeight="1">
      <c r="AH391" s="21"/>
    </row>
    <row r="392" ht="15.75" customHeight="1">
      <c r="AH392" s="21"/>
    </row>
    <row r="393" ht="15.75" customHeight="1">
      <c r="AH393" s="21"/>
    </row>
    <row r="394" ht="15.75" customHeight="1">
      <c r="AH394" s="21"/>
    </row>
    <row r="395" ht="15.75" customHeight="1">
      <c r="AH395" s="21"/>
    </row>
    <row r="396" ht="15.75" customHeight="1">
      <c r="AH396" s="21"/>
    </row>
    <row r="397" ht="15.75" customHeight="1">
      <c r="AH397" s="21"/>
    </row>
    <row r="398" ht="15.75" customHeight="1">
      <c r="AH398" s="21"/>
    </row>
    <row r="399" ht="15.75" customHeight="1">
      <c r="AH399" s="21"/>
    </row>
    <row r="400" ht="15.75" customHeight="1">
      <c r="AH400" s="21"/>
    </row>
    <row r="401" ht="15.75" customHeight="1">
      <c r="AH401" s="21"/>
    </row>
    <row r="402" ht="15.75" customHeight="1">
      <c r="AH402" s="21"/>
    </row>
    <row r="403" ht="15.75" customHeight="1">
      <c r="AH403" s="21"/>
    </row>
    <row r="404" ht="15.75" customHeight="1">
      <c r="AH404" s="21"/>
    </row>
    <row r="405" ht="15.75" customHeight="1">
      <c r="AH405" s="21"/>
    </row>
    <row r="406" ht="15.75" customHeight="1">
      <c r="AH406" s="21"/>
    </row>
    <row r="407" ht="15.75" customHeight="1">
      <c r="AH407" s="21"/>
    </row>
    <row r="408" ht="15.75" customHeight="1">
      <c r="AH408" s="21"/>
    </row>
    <row r="409" ht="15.75" customHeight="1">
      <c r="AH409" s="21"/>
    </row>
    <row r="410" ht="15.75" customHeight="1">
      <c r="AH410" s="21"/>
    </row>
    <row r="411" ht="15.75" customHeight="1">
      <c r="AH411" s="21"/>
    </row>
    <row r="412" ht="15.75" customHeight="1">
      <c r="AH412" s="21"/>
    </row>
    <row r="413" ht="15.75" customHeight="1">
      <c r="AH413" s="21"/>
    </row>
    <row r="414" ht="15.75" customHeight="1">
      <c r="AH414" s="21"/>
    </row>
    <row r="415" ht="15.75" customHeight="1">
      <c r="AH415" s="21"/>
    </row>
    <row r="416" ht="15.75" customHeight="1">
      <c r="AH416" s="21"/>
    </row>
    <row r="417" ht="15.75" customHeight="1">
      <c r="AH417" s="21"/>
    </row>
    <row r="418" ht="15.75" customHeight="1">
      <c r="AH418" s="21"/>
    </row>
    <row r="419" ht="15.75" customHeight="1">
      <c r="AH419" s="21"/>
    </row>
    <row r="420" ht="15.75" customHeight="1">
      <c r="AH420" s="21"/>
    </row>
    <row r="421" ht="15.75" customHeight="1">
      <c r="AH421" s="21"/>
    </row>
    <row r="422" ht="15.75" customHeight="1">
      <c r="AH422" s="21"/>
    </row>
    <row r="423" ht="15.75" customHeight="1">
      <c r="AH423" s="21"/>
    </row>
    <row r="424" ht="15.75" customHeight="1">
      <c r="AH424" s="21"/>
    </row>
    <row r="425" ht="15.75" customHeight="1">
      <c r="AH425" s="21"/>
    </row>
    <row r="426" ht="15.75" customHeight="1">
      <c r="AH426" s="21"/>
    </row>
    <row r="427" ht="15.75" customHeight="1">
      <c r="AH427" s="21"/>
    </row>
    <row r="428" ht="15.75" customHeight="1">
      <c r="AH428" s="21"/>
    </row>
    <row r="429" ht="15.75" customHeight="1">
      <c r="AH429" s="21"/>
    </row>
    <row r="430" ht="15.75" customHeight="1">
      <c r="AH430" s="21"/>
    </row>
    <row r="431" ht="15.75" customHeight="1">
      <c r="AH431" s="21"/>
    </row>
    <row r="432" ht="15.75" customHeight="1">
      <c r="AH432" s="21"/>
    </row>
    <row r="433" ht="15.75" customHeight="1">
      <c r="AH433" s="21"/>
    </row>
    <row r="434" ht="15.75" customHeight="1">
      <c r="AH434" s="21"/>
    </row>
    <row r="435" ht="15.75" customHeight="1">
      <c r="AH435" s="21"/>
    </row>
    <row r="436" ht="15.75" customHeight="1">
      <c r="AH436" s="21"/>
    </row>
    <row r="437" ht="15.75" customHeight="1">
      <c r="AH437" s="21"/>
    </row>
    <row r="438" ht="15.75" customHeight="1">
      <c r="AH438" s="21"/>
    </row>
    <row r="439" ht="15.75" customHeight="1">
      <c r="AH439" s="21"/>
    </row>
    <row r="440" ht="15.75" customHeight="1">
      <c r="AH440" s="21"/>
    </row>
    <row r="441" ht="15.75" customHeight="1">
      <c r="AH441" s="21"/>
    </row>
    <row r="442" ht="15.75" customHeight="1">
      <c r="AH442" s="21"/>
    </row>
    <row r="443" ht="15.75" customHeight="1">
      <c r="AH443" s="21"/>
    </row>
    <row r="444" ht="15.75" customHeight="1">
      <c r="AH444" s="21"/>
    </row>
    <row r="445" ht="15.75" customHeight="1">
      <c r="AH445" s="21"/>
    </row>
    <row r="446" ht="15.75" customHeight="1">
      <c r="AH446" s="21"/>
    </row>
    <row r="447" ht="15.75" customHeight="1">
      <c r="AH447" s="21"/>
    </row>
    <row r="448" ht="15.75" customHeight="1">
      <c r="AH448" s="21"/>
    </row>
    <row r="449" ht="15.75" customHeight="1">
      <c r="AH449" s="21"/>
    </row>
    <row r="450" ht="15.75" customHeight="1">
      <c r="AH450" s="21"/>
    </row>
    <row r="451" ht="15.75" customHeight="1">
      <c r="AH451" s="21"/>
    </row>
    <row r="452" ht="15.75" customHeight="1">
      <c r="AH452" s="21"/>
    </row>
    <row r="453" ht="15.75" customHeight="1">
      <c r="AH453" s="21"/>
    </row>
    <row r="454" ht="15.75" customHeight="1">
      <c r="AH454" s="21"/>
    </row>
    <row r="455" ht="15.75" customHeight="1">
      <c r="AH455" s="21"/>
    </row>
    <row r="456" ht="15.75" customHeight="1">
      <c r="AH456" s="21"/>
    </row>
    <row r="457" ht="15.75" customHeight="1">
      <c r="AH457" s="21"/>
    </row>
    <row r="458" ht="15.75" customHeight="1">
      <c r="AH458" s="21"/>
    </row>
    <row r="459" ht="15.75" customHeight="1">
      <c r="AH459" s="21"/>
    </row>
    <row r="460" ht="15.75" customHeight="1">
      <c r="AH460" s="21"/>
    </row>
    <row r="461" ht="15.75" customHeight="1">
      <c r="AH461" s="21"/>
    </row>
    <row r="462" ht="15.75" customHeight="1">
      <c r="AH462" s="21"/>
    </row>
    <row r="463" ht="15.75" customHeight="1">
      <c r="AH463" s="21"/>
    </row>
    <row r="464" ht="15.75" customHeight="1">
      <c r="AH464" s="21"/>
    </row>
    <row r="465" ht="15.75" customHeight="1">
      <c r="AH465" s="21"/>
    </row>
    <row r="466" ht="15.75" customHeight="1">
      <c r="AH466" s="21"/>
    </row>
    <row r="467" ht="15.75" customHeight="1">
      <c r="AH467" s="21"/>
    </row>
    <row r="468" ht="15.75" customHeight="1">
      <c r="AH468" s="21"/>
    </row>
    <row r="469" ht="15.75" customHeight="1">
      <c r="AH469" s="21"/>
    </row>
    <row r="470" ht="15.75" customHeight="1">
      <c r="AH470" s="21"/>
    </row>
    <row r="471" ht="15.75" customHeight="1">
      <c r="AH471" s="21"/>
    </row>
    <row r="472" ht="15.75" customHeight="1">
      <c r="AH472" s="21"/>
    </row>
    <row r="473" ht="15.75" customHeight="1">
      <c r="AH473" s="21"/>
    </row>
    <row r="474" ht="15.75" customHeight="1">
      <c r="AH474" s="21"/>
    </row>
    <row r="475" ht="15.75" customHeight="1">
      <c r="AH475" s="21"/>
    </row>
    <row r="476" ht="15.75" customHeight="1">
      <c r="AH476" s="21"/>
    </row>
    <row r="477" ht="15.75" customHeight="1">
      <c r="AH477" s="21"/>
    </row>
    <row r="478" ht="15.75" customHeight="1">
      <c r="AH478" s="21"/>
    </row>
    <row r="479" ht="15.75" customHeight="1">
      <c r="AH479" s="21"/>
    </row>
    <row r="480" ht="15.75" customHeight="1">
      <c r="AH480" s="21"/>
    </row>
    <row r="481" ht="15.75" customHeight="1">
      <c r="AH481" s="21"/>
    </row>
    <row r="482" ht="15.75" customHeight="1">
      <c r="AH482" s="21"/>
    </row>
    <row r="483" ht="15.75" customHeight="1">
      <c r="AH483" s="21"/>
    </row>
    <row r="484" ht="15.75" customHeight="1">
      <c r="AH484" s="21"/>
    </row>
    <row r="485" ht="15.75" customHeight="1">
      <c r="AH485" s="21"/>
    </row>
    <row r="486" ht="15.75" customHeight="1">
      <c r="AH486" s="21"/>
    </row>
    <row r="487" ht="15.75" customHeight="1">
      <c r="AH487" s="21"/>
    </row>
    <row r="488" ht="15.75" customHeight="1">
      <c r="AH488" s="21"/>
    </row>
    <row r="489" ht="15.75" customHeight="1">
      <c r="AH489" s="21"/>
    </row>
    <row r="490" ht="15.75" customHeight="1">
      <c r="AH490" s="21"/>
    </row>
    <row r="491" ht="15.75" customHeight="1">
      <c r="AH491" s="21"/>
    </row>
    <row r="492" ht="15.75" customHeight="1">
      <c r="AH492" s="21"/>
    </row>
    <row r="493" ht="15.75" customHeight="1">
      <c r="AH493" s="21"/>
    </row>
    <row r="494" ht="15.75" customHeight="1">
      <c r="AH494" s="21"/>
    </row>
    <row r="495" ht="15.75" customHeight="1">
      <c r="AH495" s="21"/>
    </row>
    <row r="496" ht="15.75" customHeight="1">
      <c r="AH496" s="21"/>
    </row>
    <row r="497" ht="15.75" customHeight="1">
      <c r="AH497" s="21"/>
    </row>
    <row r="498" ht="15.75" customHeight="1">
      <c r="AH498" s="21"/>
    </row>
    <row r="499" ht="15.75" customHeight="1">
      <c r="AH499" s="21"/>
    </row>
    <row r="500" ht="15.75" customHeight="1">
      <c r="AH500" s="21"/>
    </row>
    <row r="501" ht="15.75" customHeight="1">
      <c r="AH501" s="21"/>
    </row>
    <row r="502" ht="15.75" customHeight="1">
      <c r="AH502" s="21"/>
    </row>
    <row r="503" ht="15.75" customHeight="1">
      <c r="AH503" s="21"/>
    </row>
    <row r="504" ht="15.75" customHeight="1">
      <c r="AH504" s="21"/>
    </row>
    <row r="505" ht="15.75" customHeight="1">
      <c r="AH505" s="21"/>
    </row>
    <row r="506" ht="15.75" customHeight="1">
      <c r="AH506" s="21"/>
    </row>
    <row r="507" ht="15.75" customHeight="1">
      <c r="AH507" s="21"/>
    </row>
    <row r="508" ht="15.75" customHeight="1">
      <c r="AH508" s="21"/>
    </row>
    <row r="509" ht="15.75" customHeight="1">
      <c r="AH509" s="21"/>
    </row>
    <row r="510" ht="15.75" customHeight="1">
      <c r="AH510" s="21"/>
    </row>
    <row r="511" ht="15.75" customHeight="1">
      <c r="AH511" s="21"/>
    </row>
    <row r="512" ht="15.75" customHeight="1">
      <c r="AH512" s="21"/>
    </row>
    <row r="513" ht="15.75" customHeight="1">
      <c r="AH513" s="21"/>
    </row>
    <row r="514" ht="15.75" customHeight="1">
      <c r="AH514" s="21"/>
    </row>
    <row r="515" ht="15.75" customHeight="1">
      <c r="AH515" s="21"/>
    </row>
    <row r="516" ht="15.75" customHeight="1">
      <c r="AH516" s="21"/>
    </row>
    <row r="517" ht="15.75" customHeight="1">
      <c r="AH517" s="21"/>
    </row>
    <row r="518" ht="15.75" customHeight="1">
      <c r="AH518" s="21"/>
    </row>
    <row r="519" ht="15.75" customHeight="1">
      <c r="AH519" s="21"/>
    </row>
    <row r="520" ht="15.75" customHeight="1">
      <c r="AH520" s="21"/>
    </row>
    <row r="521" ht="15.75" customHeight="1">
      <c r="AH521" s="21"/>
    </row>
    <row r="522" ht="15.75" customHeight="1">
      <c r="AH522" s="21"/>
    </row>
    <row r="523" ht="15.75" customHeight="1">
      <c r="AH523" s="21"/>
    </row>
    <row r="524" ht="15.75" customHeight="1">
      <c r="AH524" s="21"/>
    </row>
    <row r="525" ht="15.75" customHeight="1">
      <c r="AH525" s="21"/>
    </row>
    <row r="526" ht="15.75" customHeight="1">
      <c r="AH526" s="21"/>
    </row>
    <row r="527" ht="15.75" customHeight="1">
      <c r="AH527" s="21"/>
    </row>
    <row r="528" ht="15.75" customHeight="1">
      <c r="AH528" s="21"/>
    </row>
    <row r="529" ht="15.75" customHeight="1">
      <c r="AH529" s="21"/>
    </row>
    <row r="530" ht="15.75" customHeight="1">
      <c r="AH530" s="21"/>
    </row>
    <row r="531" ht="15.75" customHeight="1">
      <c r="AH531" s="21"/>
    </row>
    <row r="532" ht="15.75" customHeight="1">
      <c r="AH532" s="21"/>
    </row>
    <row r="533" ht="15.75" customHeight="1">
      <c r="AH533" s="21"/>
    </row>
    <row r="534" ht="15.75" customHeight="1">
      <c r="AH534" s="21"/>
    </row>
    <row r="535" ht="15.75" customHeight="1">
      <c r="AH535" s="21"/>
    </row>
    <row r="536" ht="15.75" customHeight="1">
      <c r="AH536" s="21"/>
    </row>
    <row r="537" ht="15.75" customHeight="1">
      <c r="AH537" s="21"/>
    </row>
    <row r="538" ht="15.75" customHeight="1">
      <c r="AH538" s="21"/>
    </row>
    <row r="539" ht="15.75" customHeight="1">
      <c r="AH539" s="21"/>
    </row>
    <row r="540" ht="15.75" customHeight="1">
      <c r="AH540" s="21"/>
    </row>
    <row r="541" ht="15.75" customHeight="1">
      <c r="AH541" s="21"/>
    </row>
    <row r="542" ht="15.75" customHeight="1">
      <c r="AH542" s="21"/>
    </row>
    <row r="543" ht="15.75" customHeight="1">
      <c r="AH543" s="21"/>
    </row>
    <row r="544" ht="15.75" customHeight="1">
      <c r="AH544" s="21"/>
    </row>
    <row r="545" ht="15.75" customHeight="1">
      <c r="AH545" s="21"/>
    </row>
    <row r="546" ht="15.75" customHeight="1">
      <c r="AH546" s="21"/>
    </row>
    <row r="547" ht="15.75" customHeight="1">
      <c r="AH547" s="21"/>
    </row>
    <row r="548" ht="15.75" customHeight="1">
      <c r="AH548" s="21"/>
    </row>
    <row r="549" ht="15.75" customHeight="1">
      <c r="AH549" s="21"/>
    </row>
    <row r="550" ht="15.75" customHeight="1">
      <c r="AH550" s="21"/>
    </row>
    <row r="551" ht="15.75" customHeight="1">
      <c r="AH551" s="21"/>
    </row>
    <row r="552" ht="15.75" customHeight="1">
      <c r="AH552" s="21"/>
    </row>
    <row r="553" ht="15.75" customHeight="1">
      <c r="AH553" s="21"/>
    </row>
    <row r="554" ht="15.75" customHeight="1">
      <c r="AH554" s="21"/>
    </row>
    <row r="555" ht="15.75" customHeight="1">
      <c r="AH555" s="21"/>
    </row>
    <row r="556" ht="15.75" customHeight="1">
      <c r="AH556" s="21"/>
    </row>
    <row r="557" ht="15.75" customHeight="1">
      <c r="AH557" s="21"/>
    </row>
    <row r="558" ht="15.75" customHeight="1">
      <c r="AH558" s="21"/>
    </row>
    <row r="559" ht="15.75" customHeight="1">
      <c r="AH559" s="21"/>
    </row>
    <row r="560" ht="15.75" customHeight="1">
      <c r="AH560" s="21"/>
    </row>
    <row r="561" ht="15.75" customHeight="1">
      <c r="AH561" s="21"/>
    </row>
    <row r="562" ht="15.75" customHeight="1">
      <c r="AH562" s="21"/>
    </row>
    <row r="563" ht="15.75" customHeight="1">
      <c r="AH563" s="21"/>
    </row>
    <row r="564" ht="15.75" customHeight="1">
      <c r="AH564" s="21"/>
    </row>
    <row r="565" ht="15.75" customHeight="1">
      <c r="AH565" s="21"/>
    </row>
    <row r="566" ht="15.75" customHeight="1">
      <c r="AH566" s="21"/>
    </row>
    <row r="567" ht="15.75" customHeight="1">
      <c r="AH567" s="21"/>
    </row>
    <row r="568" ht="15.75" customHeight="1">
      <c r="AH568" s="21"/>
    </row>
    <row r="569" ht="15.75" customHeight="1">
      <c r="AH569" s="21"/>
    </row>
    <row r="570" ht="15.75" customHeight="1">
      <c r="AH570" s="21"/>
    </row>
    <row r="571" ht="15.75" customHeight="1">
      <c r="AH571" s="21"/>
    </row>
    <row r="572" ht="15.75" customHeight="1">
      <c r="AH572" s="21"/>
    </row>
    <row r="573" ht="15.75" customHeight="1">
      <c r="AH573" s="21"/>
    </row>
    <row r="574" ht="15.75" customHeight="1">
      <c r="AH574" s="21"/>
    </row>
    <row r="575" ht="15.75" customHeight="1">
      <c r="AH575" s="21"/>
    </row>
    <row r="576" ht="15.75" customHeight="1">
      <c r="AH576" s="21"/>
    </row>
    <row r="577" ht="15.75" customHeight="1">
      <c r="AH577" s="21"/>
    </row>
    <row r="578" ht="15.75" customHeight="1">
      <c r="AH578" s="21"/>
    </row>
    <row r="579" ht="15.75" customHeight="1">
      <c r="AH579" s="21"/>
    </row>
    <row r="580" ht="15.75" customHeight="1">
      <c r="AH580" s="21"/>
    </row>
    <row r="581" ht="15.75" customHeight="1">
      <c r="AH581" s="21"/>
    </row>
    <row r="582" ht="15.75" customHeight="1">
      <c r="AH582" s="21"/>
    </row>
    <row r="583" ht="15.75" customHeight="1">
      <c r="AH583" s="21"/>
    </row>
    <row r="584" ht="15.75" customHeight="1">
      <c r="AH584" s="21"/>
    </row>
    <row r="585" ht="15.75" customHeight="1">
      <c r="AH585" s="21"/>
    </row>
    <row r="586" ht="15.75" customHeight="1">
      <c r="AH586" s="21"/>
    </row>
    <row r="587" ht="15.75" customHeight="1">
      <c r="AH587" s="21"/>
    </row>
    <row r="588" ht="15.75" customHeight="1">
      <c r="AH588" s="21"/>
    </row>
    <row r="589" ht="15.75" customHeight="1">
      <c r="AH589" s="21"/>
    </row>
    <row r="590" ht="15.75" customHeight="1">
      <c r="AH590" s="21"/>
    </row>
    <row r="591" ht="15.75" customHeight="1">
      <c r="AH591" s="21"/>
    </row>
    <row r="592" ht="15.75" customHeight="1">
      <c r="AH592" s="21"/>
    </row>
    <row r="593" ht="15.75" customHeight="1">
      <c r="AH593" s="21"/>
    </row>
    <row r="594" ht="15.75" customHeight="1">
      <c r="AH594" s="21"/>
    </row>
    <row r="595" ht="15.75" customHeight="1">
      <c r="AH595" s="21"/>
    </row>
    <row r="596" ht="15.75" customHeight="1">
      <c r="AH596" s="21"/>
    </row>
    <row r="597" ht="15.75" customHeight="1">
      <c r="AH597" s="21"/>
    </row>
    <row r="598" ht="15.75" customHeight="1">
      <c r="AH598" s="21"/>
    </row>
    <row r="599" ht="15.75" customHeight="1">
      <c r="AH599" s="21"/>
    </row>
    <row r="600" ht="15.75" customHeight="1">
      <c r="AH600" s="21"/>
    </row>
    <row r="601" ht="15.75" customHeight="1">
      <c r="AH601" s="21"/>
    </row>
    <row r="602" ht="15.75" customHeight="1">
      <c r="AH602" s="21"/>
    </row>
    <row r="603" ht="15.75" customHeight="1">
      <c r="AH603" s="21"/>
    </row>
    <row r="604" ht="15.75" customHeight="1">
      <c r="AH604" s="21"/>
    </row>
    <row r="605" ht="15.75" customHeight="1">
      <c r="AH605" s="21"/>
    </row>
    <row r="606" ht="15.75" customHeight="1">
      <c r="AH606" s="21"/>
    </row>
    <row r="607" ht="15.75" customHeight="1">
      <c r="AH607" s="21"/>
    </row>
    <row r="608" ht="15.75" customHeight="1">
      <c r="AH608" s="21"/>
    </row>
    <row r="609" ht="15.75" customHeight="1">
      <c r="AH609" s="21"/>
    </row>
    <row r="610" ht="15.75" customHeight="1">
      <c r="AH610" s="21"/>
    </row>
    <row r="611" ht="15.75" customHeight="1">
      <c r="AH611" s="21"/>
    </row>
    <row r="612" ht="15.75" customHeight="1">
      <c r="AH612" s="21"/>
    </row>
    <row r="613" ht="15.75" customHeight="1">
      <c r="AH613" s="21"/>
    </row>
    <row r="614" ht="15.75" customHeight="1">
      <c r="AH614" s="21"/>
    </row>
    <row r="615" ht="15.75" customHeight="1">
      <c r="AH615" s="21"/>
    </row>
    <row r="616" ht="15.75" customHeight="1">
      <c r="AH616" s="21"/>
    </row>
    <row r="617" ht="15.75" customHeight="1">
      <c r="AH617" s="21"/>
    </row>
    <row r="618" ht="15.75" customHeight="1">
      <c r="AH618" s="21"/>
    </row>
    <row r="619" ht="15.75" customHeight="1">
      <c r="AH619" s="21"/>
    </row>
    <row r="620" ht="15.75" customHeight="1">
      <c r="AH620" s="21"/>
    </row>
    <row r="621" ht="15.75" customHeight="1">
      <c r="AH621" s="21"/>
    </row>
    <row r="622" ht="15.75" customHeight="1">
      <c r="AH622" s="21"/>
    </row>
    <row r="623" ht="15.75" customHeight="1">
      <c r="AH623" s="21"/>
    </row>
    <row r="624" ht="15.75" customHeight="1">
      <c r="AH624" s="21"/>
    </row>
    <row r="625" ht="15.75" customHeight="1">
      <c r="AH625" s="21"/>
    </row>
    <row r="626" ht="15.75" customHeight="1">
      <c r="AH626" s="21"/>
    </row>
    <row r="627" ht="15.75" customHeight="1">
      <c r="AH627" s="21"/>
    </row>
    <row r="628" ht="15.75" customHeight="1">
      <c r="AH628" s="21"/>
    </row>
    <row r="629" ht="15.75" customHeight="1">
      <c r="AH629" s="21"/>
    </row>
    <row r="630" ht="15.75" customHeight="1">
      <c r="AH630" s="21"/>
    </row>
    <row r="631" ht="15.75" customHeight="1">
      <c r="AH631" s="21"/>
    </row>
    <row r="632" ht="15.75" customHeight="1">
      <c r="AH632" s="21"/>
    </row>
    <row r="633" ht="15.75" customHeight="1">
      <c r="AH633" s="21"/>
    </row>
    <row r="634" ht="15.75" customHeight="1">
      <c r="AH634" s="21"/>
    </row>
    <row r="635" ht="15.75" customHeight="1">
      <c r="AH635" s="21"/>
    </row>
    <row r="636" ht="15.75" customHeight="1">
      <c r="AH636" s="21"/>
    </row>
    <row r="637" ht="15.75" customHeight="1">
      <c r="AH637" s="21"/>
    </row>
    <row r="638" ht="15.75" customHeight="1">
      <c r="AH638" s="21"/>
    </row>
    <row r="639" ht="15.75" customHeight="1">
      <c r="AH639" s="21"/>
    </row>
    <row r="640" ht="15.75" customHeight="1">
      <c r="AH640" s="21"/>
    </row>
    <row r="641" ht="15.75" customHeight="1">
      <c r="AH641" s="21"/>
    </row>
    <row r="642" ht="15.75" customHeight="1">
      <c r="AH642" s="21"/>
    </row>
    <row r="643" ht="15.75" customHeight="1">
      <c r="AH643" s="21"/>
    </row>
    <row r="644" ht="15.75" customHeight="1">
      <c r="AH644" s="21"/>
    </row>
    <row r="645" ht="15.75" customHeight="1">
      <c r="AH645" s="21"/>
    </row>
    <row r="646" ht="15.75" customHeight="1">
      <c r="AH646" s="21"/>
    </row>
    <row r="647" ht="15.75" customHeight="1">
      <c r="AH647" s="21"/>
    </row>
    <row r="648" ht="15.75" customHeight="1">
      <c r="AH648" s="21"/>
    </row>
    <row r="649" ht="15.75" customHeight="1">
      <c r="AH649" s="21"/>
    </row>
    <row r="650" ht="15.75" customHeight="1">
      <c r="AH650" s="21"/>
    </row>
    <row r="651" ht="15.75" customHeight="1">
      <c r="AH651" s="21"/>
    </row>
    <row r="652" ht="15.75" customHeight="1">
      <c r="AH652" s="21"/>
    </row>
    <row r="653" ht="15.75" customHeight="1">
      <c r="AH653" s="21"/>
    </row>
    <row r="654" ht="15.75" customHeight="1">
      <c r="AH654" s="21"/>
    </row>
    <row r="655" ht="15.75" customHeight="1">
      <c r="AH655" s="21"/>
    </row>
    <row r="656" ht="15.75" customHeight="1">
      <c r="AH656" s="21"/>
    </row>
    <row r="657" ht="15.75" customHeight="1">
      <c r="AH657" s="21"/>
    </row>
    <row r="658" ht="15.75" customHeight="1">
      <c r="AH658" s="21"/>
    </row>
    <row r="659" ht="15.75" customHeight="1">
      <c r="AH659" s="21"/>
    </row>
    <row r="660" ht="15.75" customHeight="1">
      <c r="AH660" s="21"/>
    </row>
    <row r="661" ht="15.75" customHeight="1">
      <c r="AH661" s="21"/>
    </row>
    <row r="662" ht="15.75" customHeight="1">
      <c r="AH662" s="21"/>
    </row>
    <row r="663" ht="15.75" customHeight="1">
      <c r="AH663" s="21"/>
    </row>
    <row r="664" ht="15.75" customHeight="1">
      <c r="AH664" s="21"/>
    </row>
    <row r="665" ht="15.75" customHeight="1">
      <c r="AH665" s="21"/>
    </row>
    <row r="666" ht="15.75" customHeight="1">
      <c r="AH666" s="21"/>
    </row>
    <row r="667" ht="15.75" customHeight="1">
      <c r="AH667" s="21"/>
    </row>
    <row r="668" ht="15.75" customHeight="1">
      <c r="AH668" s="21"/>
    </row>
    <row r="669" ht="15.75" customHeight="1">
      <c r="AH669" s="21"/>
    </row>
    <row r="670" ht="15.75" customHeight="1">
      <c r="AH670" s="21"/>
    </row>
    <row r="671" ht="15.75" customHeight="1">
      <c r="AH671" s="21"/>
    </row>
    <row r="672" ht="15.75" customHeight="1">
      <c r="AH672" s="21"/>
    </row>
    <row r="673" ht="15.75" customHeight="1">
      <c r="AH673" s="21"/>
    </row>
    <row r="674" ht="15.75" customHeight="1">
      <c r="AH674" s="21"/>
    </row>
    <row r="675" ht="15.75" customHeight="1">
      <c r="AH675" s="21"/>
    </row>
    <row r="676" ht="15.75" customHeight="1">
      <c r="AH676" s="21"/>
    </row>
    <row r="677" ht="15.75" customHeight="1">
      <c r="AH677" s="21"/>
    </row>
    <row r="678" ht="15.75" customHeight="1">
      <c r="AH678" s="21"/>
    </row>
    <row r="679" ht="15.75" customHeight="1">
      <c r="AH679" s="21"/>
    </row>
    <row r="680" ht="15.75" customHeight="1">
      <c r="AH680" s="21"/>
    </row>
    <row r="681" ht="15.75" customHeight="1">
      <c r="AH681" s="21"/>
    </row>
    <row r="682" ht="15.75" customHeight="1">
      <c r="AH682" s="21"/>
    </row>
    <row r="683" ht="15.75" customHeight="1">
      <c r="AH683" s="21"/>
    </row>
    <row r="684" ht="15.75" customHeight="1">
      <c r="AH684" s="21"/>
    </row>
    <row r="685" ht="15.75" customHeight="1">
      <c r="AH685" s="21"/>
    </row>
    <row r="686" ht="15.75" customHeight="1">
      <c r="AH686" s="21"/>
    </row>
    <row r="687" ht="15.75" customHeight="1">
      <c r="AH687" s="21"/>
    </row>
    <row r="688" ht="15.75" customHeight="1">
      <c r="AH688" s="21"/>
    </row>
    <row r="689" ht="15.75" customHeight="1">
      <c r="AH689" s="21"/>
    </row>
    <row r="690" ht="15.75" customHeight="1">
      <c r="AH690" s="21"/>
    </row>
    <row r="691" ht="15.75" customHeight="1">
      <c r="AH691" s="21"/>
    </row>
    <row r="692" ht="15.75" customHeight="1">
      <c r="AH692" s="21"/>
    </row>
    <row r="693" ht="15.75" customHeight="1">
      <c r="AH693" s="21"/>
    </row>
    <row r="694" ht="15.75" customHeight="1">
      <c r="AH694" s="21"/>
    </row>
    <row r="695" ht="15.75" customHeight="1">
      <c r="AH695" s="21"/>
    </row>
    <row r="696" ht="15.75" customHeight="1">
      <c r="AH696" s="21"/>
    </row>
    <row r="697" ht="15.75" customHeight="1">
      <c r="AH697" s="21"/>
    </row>
    <row r="698" ht="15.75" customHeight="1">
      <c r="AH698" s="21"/>
    </row>
    <row r="699" ht="15.75" customHeight="1">
      <c r="AH699" s="21"/>
    </row>
    <row r="700" ht="15.75" customHeight="1">
      <c r="AH700" s="21"/>
    </row>
    <row r="701" ht="15.75" customHeight="1">
      <c r="AH701" s="21"/>
    </row>
    <row r="702" ht="15.75" customHeight="1">
      <c r="AH702" s="21"/>
    </row>
    <row r="703" ht="15.75" customHeight="1">
      <c r="AH703" s="21"/>
    </row>
    <row r="704" ht="15.75" customHeight="1">
      <c r="AH704" s="21"/>
    </row>
    <row r="705" ht="15.75" customHeight="1">
      <c r="AH705" s="21"/>
    </row>
    <row r="706" ht="15.75" customHeight="1">
      <c r="AH706" s="21"/>
    </row>
    <row r="707" ht="15.75" customHeight="1">
      <c r="AH707" s="21"/>
    </row>
    <row r="708" ht="15.75" customHeight="1">
      <c r="AH708" s="21"/>
    </row>
    <row r="709" ht="15.75" customHeight="1">
      <c r="AH709" s="21"/>
    </row>
    <row r="710" ht="15.75" customHeight="1">
      <c r="AH710" s="21"/>
    </row>
    <row r="711" ht="15.75" customHeight="1">
      <c r="AH711" s="21"/>
    </row>
    <row r="712" ht="15.75" customHeight="1">
      <c r="AH712" s="21"/>
    </row>
    <row r="713" ht="15.75" customHeight="1">
      <c r="AH713" s="21"/>
    </row>
    <row r="714" ht="15.75" customHeight="1">
      <c r="AH714" s="21"/>
    </row>
    <row r="715" ht="15.75" customHeight="1">
      <c r="AH715" s="21"/>
    </row>
    <row r="716" ht="15.75" customHeight="1">
      <c r="AH716" s="21"/>
    </row>
    <row r="717" ht="15.75" customHeight="1">
      <c r="AH717" s="21"/>
    </row>
    <row r="718" ht="15.75" customHeight="1">
      <c r="AH718" s="21"/>
    </row>
    <row r="719" ht="15.75" customHeight="1">
      <c r="AH719" s="21"/>
    </row>
    <row r="720" ht="15.75" customHeight="1">
      <c r="AH720" s="21"/>
    </row>
    <row r="721" ht="15.75" customHeight="1">
      <c r="AH721" s="21"/>
    </row>
    <row r="722" ht="15.75" customHeight="1">
      <c r="AH722" s="21"/>
    </row>
    <row r="723" ht="15.75" customHeight="1">
      <c r="AH723" s="21"/>
    </row>
    <row r="724" ht="15.75" customHeight="1">
      <c r="AH724" s="21"/>
    </row>
    <row r="725" ht="15.75" customHeight="1">
      <c r="AH725" s="21"/>
    </row>
    <row r="726" ht="15.75" customHeight="1">
      <c r="AH726" s="21"/>
    </row>
    <row r="727" ht="15.75" customHeight="1">
      <c r="AH727" s="21"/>
    </row>
    <row r="728" ht="15.75" customHeight="1">
      <c r="AH728" s="21"/>
    </row>
    <row r="729" ht="15.75" customHeight="1">
      <c r="AH729" s="21"/>
    </row>
    <row r="730" ht="15.75" customHeight="1">
      <c r="AH730" s="21"/>
    </row>
    <row r="731" ht="15.75" customHeight="1">
      <c r="AH731" s="21"/>
    </row>
    <row r="732" ht="15.75" customHeight="1">
      <c r="AH732" s="21"/>
    </row>
    <row r="733" ht="15.75" customHeight="1">
      <c r="AH733" s="21"/>
    </row>
    <row r="734" ht="15.75" customHeight="1">
      <c r="AH734" s="21"/>
    </row>
    <row r="735" ht="15.75" customHeight="1">
      <c r="AH735" s="21"/>
    </row>
    <row r="736" ht="15.75" customHeight="1">
      <c r="AH736" s="21"/>
    </row>
    <row r="737" ht="15.75" customHeight="1">
      <c r="AH737" s="21"/>
    </row>
    <row r="738" ht="15.75" customHeight="1">
      <c r="AH738" s="21"/>
    </row>
    <row r="739" ht="15.75" customHeight="1">
      <c r="AH739" s="21"/>
    </row>
    <row r="740" ht="15.75" customHeight="1">
      <c r="AH740" s="21"/>
    </row>
    <row r="741" ht="15.75" customHeight="1">
      <c r="AH741" s="21"/>
    </row>
    <row r="742" ht="15.75" customHeight="1">
      <c r="AH742" s="21"/>
    </row>
    <row r="743" ht="15.75" customHeight="1">
      <c r="AH743" s="21"/>
    </row>
    <row r="744" ht="15.75" customHeight="1">
      <c r="AH744" s="21"/>
    </row>
    <row r="745" ht="15.75" customHeight="1">
      <c r="AH745" s="21"/>
    </row>
    <row r="746" ht="15.75" customHeight="1">
      <c r="AH746" s="21"/>
    </row>
    <row r="747" ht="15.75" customHeight="1">
      <c r="AH747" s="21"/>
    </row>
    <row r="748" ht="15.75" customHeight="1">
      <c r="AH748" s="21"/>
    </row>
    <row r="749" ht="15.75" customHeight="1">
      <c r="AH749" s="21"/>
    </row>
    <row r="750" ht="15.75" customHeight="1">
      <c r="AH750" s="21"/>
    </row>
    <row r="751" ht="15.75" customHeight="1">
      <c r="AH751" s="21"/>
    </row>
    <row r="752" ht="15.75" customHeight="1">
      <c r="AH752" s="21"/>
    </row>
    <row r="753" ht="15.75" customHeight="1">
      <c r="AH753" s="21"/>
    </row>
    <row r="754" ht="15.75" customHeight="1">
      <c r="AH754" s="21"/>
    </row>
    <row r="755" ht="15.75" customHeight="1">
      <c r="AH755" s="21"/>
    </row>
    <row r="756" ht="15.75" customHeight="1">
      <c r="AH756" s="21"/>
    </row>
    <row r="757" ht="15.75" customHeight="1">
      <c r="AH757" s="21"/>
    </row>
    <row r="758" ht="15.75" customHeight="1">
      <c r="AH758" s="21"/>
    </row>
    <row r="759" ht="15.75" customHeight="1">
      <c r="AH759" s="21"/>
    </row>
    <row r="760" ht="15.75" customHeight="1">
      <c r="AH760" s="21"/>
    </row>
    <row r="761" ht="15.75" customHeight="1">
      <c r="AH761" s="21"/>
    </row>
    <row r="762" ht="15.75" customHeight="1">
      <c r="AH762" s="21"/>
    </row>
    <row r="763" ht="15.75" customHeight="1">
      <c r="AH763" s="21"/>
    </row>
    <row r="764" ht="15.75" customHeight="1">
      <c r="AH764" s="21"/>
    </row>
    <row r="765" ht="15.75" customHeight="1">
      <c r="AH765" s="21"/>
    </row>
    <row r="766" ht="15.75" customHeight="1">
      <c r="AH766" s="21"/>
    </row>
    <row r="767" ht="15.75" customHeight="1">
      <c r="AH767" s="21"/>
    </row>
    <row r="768" ht="15.75" customHeight="1">
      <c r="AH768" s="21"/>
    </row>
    <row r="769" ht="15.75" customHeight="1">
      <c r="AH769" s="21"/>
    </row>
    <row r="770" ht="15.75" customHeight="1">
      <c r="AH770" s="21"/>
    </row>
    <row r="771" ht="15.75" customHeight="1">
      <c r="AH771" s="21"/>
    </row>
    <row r="772" ht="15.75" customHeight="1">
      <c r="AH772" s="21"/>
    </row>
    <row r="773" ht="15.75" customHeight="1">
      <c r="AH773" s="21"/>
    </row>
    <row r="774" ht="15.75" customHeight="1">
      <c r="AH774" s="21"/>
    </row>
    <row r="775" ht="15.75" customHeight="1">
      <c r="AH775" s="21"/>
    </row>
    <row r="776" ht="15.75" customHeight="1">
      <c r="AH776" s="21"/>
    </row>
    <row r="777" ht="15.75" customHeight="1">
      <c r="AH777" s="21"/>
    </row>
    <row r="778" ht="15.75" customHeight="1">
      <c r="AH778" s="21"/>
    </row>
    <row r="779" ht="15.75" customHeight="1">
      <c r="AH779" s="21"/>
    </row>
    <row r="780" ht="15.75" customHeight="1">
      <c r="AH780" s="21"/>
    </row>
    <row r="781" ht="15.75" customHeight="1">
      <c r="AH781" s="21"/>
    </row>
    <row r="782" ht="15.75" customHeight="1">
      <c r="AH782" s="21"/>
    </row>
    <row r="783" ht="15.75" customHeight="1">
      <c r="AH783" s="21"/>
    </row>
    <row r="784" ht="15.75" customHeight="1">
      <c r="AH784" s="21"/>
    </row>
    <row r="785" ht="15.75" customHeight="1">
      <c r="AH785" s="21"/>
    </row>
    <row r="786" ht="15.75" customHeight="1">
      <c r="AH786" s="21"/>
    </row>
    <row r="787" ht="15.75" customHeight="1">
      <c r="AH787" s="21"/>
    </row>
    <row r="788" ht="15.75" customHeight="1">
      <c r="AH788" s="21"/>
    </row>
    <row r="789" ht="15.75" customHeight="1">
      <c r="AH789" s="21"/>
    </row>
    <row r="790" ht="15.75" customHeight="1">
      <c r="AH790" s="21"/>
    </row>
    <row r="791" ht="15.75" customHeight="1">
      <c r="AH791" s="21"/>
    </row>
    <row r="792" ht="15.75" customHeight="1">
      <c r="AH792" s="21"/>
    </row>
    <row r="793" ht="15.75" customHeight="1">
      <c r="AH793" s="21"/>
    </row>
    <row r="794" ht="15.75" customHeight="1">
      <c r="AH794" s="21"/>
    </row>
    <row r="795" ht="15.75" customHeight="1">
      <c r="AH795" s="21"/>
    </row>
    <row r="796" ht="15.75" customHeight="1">
      <c r="AH796" s="21"/>
    </row>
    <row r="797" ht="15.75" customHeight="1">
      <c r="AH797" s="21"/>
    </row>
    <row r="798" ht="15.75" customHeight="1">
      <c r="AH798" s="21"/>
    </row>
    <row r="799" ht="15.75" customHeight="1">
      <c r="AH799" s="21"/>
    </row>
    <row r="800" ht="15.75" customHeight="1">
      <c r="AH800" s="21"/>
    </row>
    <row r="801" ht="15.75" customHeight="1">
      <c r="AH801" s="21"/>
    </row>
    <row r="802" ht="15.75" customHeight="1">
      <c r="AH802" s="21"/>
    </row>
    <row r="803" ht="15.75" customHeight="1">
      <c r="AH803" s="21"/>
    </row>
    <row r="804" ht="15.75" customHeight="1">
      <c r="AH804" s="21"/>
    </row>
    <row r="805" ht="15.75" customHeight="1">
      <c r="AH805" s="21"/>
    </row>
    <row r="806" ht="15.75" customHeight="1">
      <c r="AH806" s="21"/>
    </row>
    <row r="807" ht="15.75" customHeight="1">
      <c r="AH807" s="21"/>
    </row>
    <row r="808" ht="15.75" customHeight="1">
      <c r="AH808" s="21"/>
    </row>
    <row r="809" ht="15.75" customHeight="1">
      <c r="AH809" s="21"/>
    </row>
    <row r="810" ht="15.75" customHeight="1">
      <c r="AH810" s="21"/>
    </row>
    <row r="811" ht="15.75" customHeight="1">
      <c r="AH811" s="21"/>
    </row>
    <row r="812" ht="15.75" customHeight="1">
      <c r="AH812" s="21"/>
    </row>
    <row r="813" ht="15.75" customHeight="1">
      <c r="AH813" s="21"/>
    </row>
    <row r="814" ht="15.75" customHeight="1">
      <c r="AH814" s="21"/>
    </row>
    <row r="815" ht="15.75" customHeight="1">
      <c r="AH815" s="21"/>
    </row>
    <row r="816" ht="15.75" customHeight="1">
      <c r="AH816" s="21"/>
    </row>
    <row r="817" ht="15.75" customHeight="1">
      <c r="AH817" s="21"/>
    </row>
    <row r="818" ht="15.75" customHeight="1">
      <c r="AH818" s="21"/>
    </row>
    <row r="819" ht="15.75" customHeight="1">
      <c r="AH819" s="21"/>
    </row>
    <row r="820" ht="15.75" customHeight="1">
      <c r="AH820" s="21"/>
    </row>
    <row r="821" ht="15.75" customHeight="1">
      <c r="AH821" s="21"/>
    </row>
    <row r="822" ht="15.75" customHeight="1">
      <c r="AH822" s="21"/>
    </row>
    <row r="823" ht="15.75" customHeight="1">
      <c r="AH823" s="21"/>
    </row>
    <row r="824" ht="15.75" customHeight="1">
      <c r="AH824" s="21"/>
    </row>
    <row r="825" ht="15.75" customHeight="1">
      <c r="AH825" s="21"/>
    </row>
    <row r="826" ht="15.75" customHeight="1">
      <c r="AH826" s="21"/>
    </row>
    <row r="827" ht="15.75" customHeight="1">
      <c r="AH827" s="21"/>
    </row>
    <row r="828" ht="15.75" customHeight="1">
      <c r="AH828" s="21"/>
    </row>
    <row r="829" ht="15.75" customHeight="1">
      <c r="AH829" s="21"/>
    </row>
    <row r="830" ht="15.75" customHeight="1">
      <c r="AH830" s="21"/>
    </row>
    <row r="831" ht="15.75" customHeight="1">
      <c r="AH831" s="21"/>
    </row>
    <row r="832" ht="15.75" customHeight="1">
      <c r="AH832" s="21"/>
    </row>
    <row r="833" ht="15.75" customHeight="1">
      <c r="AH833" s="21"/>
    </row>
    <row r="834" ht="15.75" customHeight="1">
      <c r="AH834" s="21"/>
    </row>
    <row r="835" ht="15.75" customHeight="1">
      <c r="AH835" s="21"/>
    </row>
    <row r="836" ht="15.75" customHeight="1">
      <c r="AH836" s="21"/>
    </row>
    <row r="837" ht="15.75" customHeight="1">
      <c r="AH837" s="21"/>
    </row>
    <row r="838" ht="15.75" customHeight="1">
      <c r="AH838" s="21"/>
    </row>
    <row r="839" ht="15.75" customHeight="1">
      <c r="AH839" s="21"/>
    </row>
    <row r="840" ht="15.75" customHeight="1">
      <c r="AH840" s="21"/>
    </row>
    <row r="841" ht="15.75" customHeight="1">
      <c r="AH841" s="21"/>
    </row>
    <row r="842" ht="15.75" customHeight="1">
      <c r="AH842" s="21"/>
    </row>
    <row r="843" ht="15.75" customHeight="1">
      <c r="AH843" s="21"/>
    </row>
    <row r="844" ht="15.75" customHeight="1">
      <c r="AH844" s="21"/>
    </row>
    <row r="845" ht="15.75" customHeight="1">
      <c r="AH845" s="21"/>
    </row>
    <row r="846" ht="15.75" customHeight="1">
      <c r="AH846" s="21"/>
    </row>
    <row r="847" ht="15.75" customHeight="1">
      <c r="AH847" s="21"/>
    </row>
    <row r="848" ht="15.75" customHeight="1">
      <c r="AH848" s="21"/>
    </row>
    <row r="849" ht="15.75" customHeight="1">
      <c r="AH849" s="21"/>
    </row>
    <row r="850" ht="15.75" customHeight="1">
      <c r="AH850" s="21"/>
    </row>
    <row r="851" ht="15.75" customHeight="1">
      <c r="AH851" s="21"/>
    </row>
    <row r="852" ht="15.75" customHeight="1">
      <c r="AH852" s="21"/>
    </row>
    <row r="853" ht="15.75" customHeight="1">
      <c r="AH853" s="21"/>
    </row>
    <row r="854" ht="15.75" customHeight="1">
      <c r="AH854" s="21"/>
    </row>
    <row r="855" ht="15.75" customHeight="1">
      <c r="AH855" s="21"/>
    </row>
    <row r="856" ht="15.75" customHeight="1">
      <c r="AH856" s="21"/>
    </row>
    <row r="857" ht="15.75" customHeight="1">
      <c r="AH857" s="21"/>
    </row>
    <row r="858" ht="15.75" customHeight="1">
      <c r="AH858" s="21"/>
    </row>
    <row r="859" ht="15.75" customHeight="1">
      <c r="AH859" s="21"/>
    </row>
    <row r="860" ht="15.75" customHeight="1">
      <c r="AH860" s="21"/>
    </row>
    <row r="861" ht="15.75" customHeight="1">
      <c r="AH861" s="21"/>
    </row>
    <row r="862" ht="15.75" customHeight="1">
      <c r="AH862" s="21"/>
    </row>
    <row r="863" ht="15.75" customHeight="1">
      <c r="AH863" s="21"/>
    </row>
    <row r="864" ht="15.75" customHeight="1">
      <c r="AH864" s="21"/>
    </row>
    <row r="865" ht="15.75" customHeight="1">
      <c r="AH865" s="21"/>
    </row>
    <row r="866" ht="15.75" customHeight="1">
      <c r="AH866" s="21"/>
    </row>
    <row r="867" ht="15.75" customHeight="1">
      <c r="AH867" s="21"/>
    </row>
    <row r="868" ht="15.75" customHeight="1">
      <c r="AH868" s="21"/>
    </row>
    <row r="869" ht="15.75" customHeight="1">
      <c r="AH869" s="21"/>
    </row>
    <row r="870" ht="15.75" customHeight="1">
      <c r="AH870" s="21"/>
    </row>
    <row r="871" ht="15.75" customHeight="1">
      <c r="AH871" s="21"/>
    </row>
    <row r="872" ht="15.75" customHeight="1">
      <c r="AH872" s="21"/>
    </row>
    <row r="873" ht="15.75" customHeight="1">
      <c r="AH873" s="21"/>
    </row>
    <row r="874" ht="15.75" customHeight="1">
      <c r="AH874" s="21"/>
    </row>
    <row r="875" ht="15.75" customHeight="1">
      <c r="AH875" s="21"/>
    </row>
    <row r="876" ht="15.75" customHeight="1">
      <c r="AH876" s="21"/>
    </row>
    <row r="877" ht="15.75" customHeight="1">
      <c r="AH877" s="21"/>
    </row>
    <row r="878" ht="15.75" customHeight="1">
      <c r="AH878" s="21"/>
    </row>
    <row r="879" ht="15.75" customHeight="1">
      <c r="AH879" s="21"/>
    </row>
    <row r="880" ht="15.75" customHeight="1">
      <c r="AH880" s="21"/>
    </row>
    <row r="881" ht="15.75" customHeight="1">
      <c r="AH881" s="21"/>
    </row>
    <row r="882" ht="15.75" customHeight="1">
      <c r="AH882" s="21"/>
    </row>
    <row r="883" ht="15.75" customHeight="1">
      <c r="AH883" s="21"/>
    </row>
    <row r="884" ht="15.75" customHeight="1">
      <c r="AH884" s="21"/>
    </row>
    <row r="885" ht="15.75" customHeight="1">
      <c r="AH885" s="21"/>
    </row>
    <row r="886" ht="15.75" customHeight="1">
      <c r="AH886" s="21"/>
    </row>
    <row r="887" ht="15.75" customHeight="1">
      <c r="AH887" s="21"/>
    </row>
    <row r="888" ht="15.75" customHeight="1">
      <c r="AH888" s="21"/>
    </row>
    <row r="889" ht="15.75" customHeight="1">
      <c r="AH889" s="21"/>
    </row>
    <row r="890" ht="15.75" customHeight="1">
      <c r="AH890" s="21"/>
    </row>
    <row r="891" ht="15.75" customHeight="1">
      <c r="AH891" s="21"/>
    </row>
    <row r="892" ht="15.75" customHeight="1">
      <c r="AH892" s="21"/>
    </row>
    <row r="893" ht="15.75" customHeight="1">
      <c r="AH893" s="21"/>
    </row>
    <row r="894" ht="15.75" customHeight="1">
      <c r="AH894" s="21"/>
    </row>
    <row r="895" ht="15.75" customHeight="1">
      <c r="AH895" s="21"/>
    </row>
    <row r="896" ht="15.75" customHeight="1">
      <c r="AH896" s="21"/>
    </row>
    <row r="897" ht="15.75" customHeight="1">
      <c r="AH897" s="21"/>
    </row>
    <row r="898" ht="15.75" customHeight="1">
      <c r="AH898" s="21"/>
    </row>
    <row r="899" ht="15.75" customHeight="1">
      <c r="AH899" s="21"/>
    </row>
    <row r="900" ht="15.75" customHeight="1">
      <c r="AH900" s="21"/>
    </row>
    <row r="901" ht="15.75" customHeight="1">
      <c r="AH901" s="21"/>
    </row>
    <row r="902" ht="15.75" customHeight="1">
      <c r="AH902" s="21"/>
    </row>
    <row r="903" ht="15.75" customHeight="1">
      <c r="AH903" s="21"/>
    </row>
    <row r="904" ht="15.75" customHeight="1">
      <c r="AH904" s="21"/>
    </row>
    <row r="905" ht="15.75" customHeight="1">
      <c r="AH905" s="21"/>
    </row>
    <row r="906" ht="15.75" customHeight="1">
      <c r="AH906" s="21"/>
    </row>
    <row r="907" ht="15.75" customHeight="1">
      <c r="AH907" s="21"/>
    </row>
    <row r="908" ht="15.75" customHeight="1">
      <c r="AH908" s="21"/>
    </row>
    <row r="909" ht="15.75" customHeight="1">
      <c r="AH909" s="21"/>
    </row>
    <row r="910" ht="15.75" customHeight="1">
      <c r="AH910" s="21"/>
    </row>
    <row r="911" ht="15.75" customHeight="1">
      <c r="AH911" s="21"/>
    </row>
    <row r="912" ht="15.75" customHeight="1">
      <c r="AH912" s="21"/>
    </row>
    <row r="913" ht="15.75" customHeight="1">
      <c r="AH913" s="21"/>
    </row>
    <row r="914" ht="15.75" customHeight="1">
      <c r="AH914" s="21"/>
    </row>
    <row r="915" ht="15.75" customHeight="1">
      <c r="AH915" s="21"/>
    </row>
    <row r="916" ht="15.75" customHeight="1">
      <c r="AH916" s="21"/>
    </row>
    <row r="917" ht="15.75" customHeight="1">
      <c r="AH917" s="21"/>
    </row>
    <row r="918" ht="15.75" customHeight="1">
      <c r="AH918" s="21"/>
    </row>
    <row r="919" ht="15.75" customHeight="1">
      <c r="AH919" s="21"/>
    </row>
    <row r="920" ht="15.75" customHeight="1">
      <c r="AH920" s="21"/>
    </row>
    <row r="921" ht="15.75" customHeight="1">
      <c r="AH921" s="21"/>
    </row>
    <row r="922" ht="15.75" customHeight="1">
      <c r="AH922" s="21"/>
    </row>
    <row r="923" ht="15.75" customHeight="1">
      <c r="AH923" s="21"/>
    </row>
    <row r="924" ht="15.75" customHeight="1">
      <c r="AH924" s="21"/>
    </row>
    <row r="925" ht="15.75" customHeight="1">
      <c r="AH925" s="21"/>
    </row>
    <row r="926" ht="15.75" customHeight="1">
      <c r="AH926" s="21"/>
    </row>
    <row r="927" ht="15.75" customHeight="1">
      <c r="AH927" s="21"/>
    </row>
    <row r="928" ht="15.75" customHeight="1">
      <c r="AH928" s="21"/>
    </row>
    <row r="929" ht="15.75" customHeight="1">
      <c r="AH929" s="21"/>
    </row>
    <row r="930" ht="15.75" customHeight="1">
      <c r="AH930" s="21"/>
    </row>
    <row r="931" ht="15.75" customHeight="1">
      <c r="AH931" s="21"/>
    </row>
    <row r="932" ht="15.75" customHeight="1">
      <c r="AH932" s="21"/>
    </row>
    <row r="933" ht="15.75" customHeight="1">
      <c r="AH933" s="21"/>
    </row>
    <row r="934" ht="15.75" customHeight="1">
      <c r="AH934" s="21"/>
    </row>
    <row r="935" ht="15.75" customHeight="1">
      <c r="AH935" s="21"/>
    </row>
    <row r="936" ht="15.75" customHeight="1">
      <c r="AH936" s="21"/>
    </row>
    <row r="937" ht="15.75" customHeight="1">
      <c r="AH937" s="21"/>
    </row>
    <row r="938" ht="15.75" customHeight="1">
      <c r="AH938" s="21"/>
    </row>
    <row r="939" ht="15.75" customHeight="1">
      <c r="AH939" s="21"/>
    </row>
    <row r="940" ht="15.75" customHeight="1">
      <c r="AH940" s="21"/>
    </row>
    <row r="941" ht="15.75" customHeight="1">
      <c r="AH941" s="21"/>
    </row>
    <row r="942" ht="15.75" customHeight="1">
      <c r="AH942" s="21"/>
    </row>
    <row r="943" ht="15.75" customHeight="1">
      <c r="AH943" s="21"/>
    </row>
    <row r="944" ht="15.75" customHeight="1">
      <c r="AH944" s="21"/>
    </row>
    <row r="945" ht="15.75" customHeight="1">
      <c r="AH945" s="21"/>
    </row>
    <row r="946" ht="15.75" customHeight="1">
      <c r="AH946" s="21"/>
    </row>
    <row r="947" ht="15.75" customHeight="1">
      <c r="AH947" s="21"/>
    </row>
    <row r="948" ht="15.75" customHeight="1">
      <c r="AH948" s="21"/>
    </row>
    <row r="949" ht="15.75" customHeight="1">
      <c r="AH949" s="21"/>
    </row>
    <row r="950" ht="15.75" customHeight="1">
      <c r="AH950" s="21"/>
    </row>
    <row r="951" ht="15.75" customHeight="1">
      <c r="AH951" s="21"/>
    </row>
    <row r="952" ht="15.75" customHeight="1">
      <c r="AH952" s="21"/>
    </row>
    <row r="953" ht="15.75" customHeight="1">
      <c r="AH953" s="21"/>
    </row>
    <row r="954" ht="15.75" customHeight="1">
      <c r="AH954" s="21"/>
    </row>
    <row r="955" ht="15.75" customHeight="1">
      <c r="AH955" s="21"/>
    </row>
    <row r="956" ht="15.75" customHeight="1">
      <c r="AH956" s="21"/>
    </row>
    <row r="957" ht="15.75" customHeight="1">
      <c r="AH957" s="21"/>
    </row>
    <row r="958" ht="15.75" customHeight="1">
      <c r="AH958" s="21"/>
    </row>
    <row r="959" ht="15.75" customHeight="1">
      <c r="AH959" s="21"/>
    </row>
    <row r="960" ht="15.75" customHeight="1">
      <c r="AH960" s="21"/>
    </row>
    <row r="961" ht="15.75" customHeight="1">
      <c r="AH961" s="21"/>
    </row>
    <row r="962" ht="15.75" customHeight="1">
      <c r="AH962" s="21"/>
    </row>
    <row r="963" ht="15.75" customHeight="1">
      <c r="AH963" s="21"/>
    </row>
    <row r="964" ht="15.75" customHeight="1">
      <c r="AH964" s="21"/>
    </row>
    <row r="965" ht="15.75" customHeight="1">
      <c r="AH965" s="21"/>
    </row>
    <row r="966" ht="15.75" customHeight="1">
      <c r="AH966" s="21"/>
    </row>
    <row r="967" ht="15.75" customHeight="1">
      <c r="AH967" s="21"/>
    </row>
    <row r="968" ht="15.75" customHeight="1">
      <c r="AH968" s="21"/>
    </row>
    <row r="969" ht="15.75" customHeight="1">
      <c r="AH969" s="21"/>
    </row>
    <row r="970" ht="15.75" customHeight="1">
      <c r="AH970" s="21"/>
    </row>
    <row r="971" ht="15.75" customHeight="1">
      <c r="AH971" s="21"/>
    </row>
    <row r="972" ht="15.75" customHeight="1">
      <c r="AH972" s="21"/>
    </row>
    <row r="973" ht="15.75" customHeight="1">
      <c r="AH973" s="21"/>
    </row>
    <row r="974" ht="15.75" customHeight="1">
      <c r="AH974" s="21"/>
    </row>
    <row r="975" ht="15.75" customHeight="1">
      <c r="AH975" s="21"/>
    </row>
    <row r="976" ht="15.75" customHeight="1">
      <c r="AH976" s="21"/>
    </row>
    <row r="977" ht="15.75" customHeight="1">
      <c r="AH977" s="21"/>
    </row>
    <row r="978" ht="15.75" customHeight="1">
      <c r="AH978" s="21"/>
    </row>
    <row r="979" ht="15.75" customHeight="1">
      <c r="AH979" s="21"/>
    </row>
    <row r="980" ht="15.75" customHeight="1">
      <c r="AH980" s="21"/>
    </row>
    <row r="981" ht="15.75" customHeight="1">
      <c r="AH981" s="21"/>
    </row>
    <row r="982" ht="15.75" customHeight="1">
      <c r="AH982" s="21"/>
    </row>
    <row r="983" ht="15.75" customHeight="1">
      <c r="AH983" s="21"/>
    </row>
    <row r="984" ht="15.75" customHeight="1">
      <c r="AH984" s="21"/>
    </row>
    <row r="985" ht="15.75" customHeight="1">
      <c r="AH985" s="21"/>
    </row>
    <row r="986" ht="15.75" customHeight="1">
      <c r="AH986" s="21"/>
    </row>
    <row r="987" ht="15.75" customHeight="1">
      <c r="AH987" s="21"/>
    </row>
    <row r="988" ht="15.75" customHeight="1">
      <c r="AH988" s="21"/>
    </row>
    <row r="989" ht="15.75" customHeight="1">
      <c r="AH989" s="21"/>
    </row>
    <row r="990" ht="15.75" customHeight="1">
      <c r="AH990" s="21"/>
    </row>
    <row r="991" ht="15.75" customHeight="1">
      <c r="AH991" s="21"/>
    </row>
    <row r="992" ht="15.75" customHeight="1">
      <c r="AH992" s="21"/>
    </row>
    <row r="993" ht="15.75" customHeight="1">
      <c r="AH993" s="21"/>
    </row>
    <row r="994" ht="15.75" customHeight="1">
      <c r="AH994" s="21"/>
    </row>
    <row r="995" ht="15.75" customHeight="1">
      <c r="AH995" s="21"/>
    </row>
    <row r="996" ht="15.75" customHeight="1">
      <c r="AH996" s="21"/>
    </row>
    <row r="997" ht="15.75" customHeight="1">
      <c r="AH997" s="21"/>
    </row>
    <row r="998" ht="15.75" customHeight="1">
      <c r="AH998" s="21"/>
    </row>
    <row r="999" ht="15.75" customHeight="1">
      <c r="AH999" s="21"/>
    </row>
    <row r="1000" ht="15.75" customHeight="1">
      <c r="AH1000" s="21"/>
    </row>
  </sheetData>
  <mergeCells count="16">
    <mergeCell ref="A3:G3"/>
    <mergeCell ref="A5:A8"/>
    <mergeCell ref="B5:B8"/>
    <mergeCell ref="C5:C8"/>
    <mergeCell ref="D5:D8"/>
    <mergeCell ref="E5:E8"/>
    <mergeCell ref="F5:F8"/>
    <mergeCell ref="U6:Z6"/>
    <mergeCell ref="AA6:AF6"/>
    <mergeCell ref="G5:G7"/>
    <mergeCell ref="H5:AF5"/>
    <mergeCell ref="AG5:AG8"/>
    <mergeCell ref="AH5:AH8"/>
    <mergeCell ref="H6:M6"/>
    <mergeCell ref="N6:P6"/>
    <mergeCell ref="Q6:T6"/>
  </mergeCells>
  <hyperlinks>
    <hyperlink display="НАЗАД" location="Список ПОО и ОО ВО!A1" ref="A1"/>
    <hyperlink display="ГБПОУ СО Серовский металлургический техникум" location="98!A1" ref="A3"/>
    <hyperlink display="ГБПОУ СО Серовский металлургический техникум" location="98!A1" ref="A10"/>
    <hyperlink display="ГБПОУ СО Серовский металлургический техникум" location="98!A1" ref="A11"/>
    <hyperlink display="ГБПОУ СО Серовский металлургический техникум" location="98!A1" ref="A12"/>
    <hyperlink display="ГБПОУ СО Серовский металлургический техникум" location="98!A1" ref="A13"/>
    <hyperlink display="ГБПОУ СО Серовский металлургический техникум" location="98!A1" ref="A14"/>
    <hyperlink display="ГБПОУ СО Серовский металлургический техникум" location="98!A1" ref="A15"/>
    <hyperlink display="ГБПОУ СО Серовский металлургический техникум" location="98!A1" ref="A16"/>
    <hyperlink display="ГБПОУ СО Серовский металлургический техникум" location="98!A1" ref="A17"/>
    <hyperlink display="ГБПОУ СО Серовский металлургический техникум" location="98!A1" ref="A18"/>
    <hyperlink display="ГБПОУ СО Серовский металлургический техникум" location="98!A1" ref="A19"/>
    <hyperlink display="ГБПОУ СО Серовский металлургический техникум" location="98!A1" ref="A20"/>
    <hyperlink display="ГБПОУ СО Серовский металлургический техникум" location="98!A1" ref="A21"/>
    <hyperlink display="ГБПОУ СО Серовский металлургический техникум" location="98!A1" ref="A22"/>
    <hyperlink display="ГБПОУ СО Серовский металлургический техникум" location="98!A1" ref="A23"/>
    <hyperlink display="ГБПОУ СО Серовский металлургический техникум" location="98!A1" ref="A24"/>
    <hyperlink display="ГБПОУ СО Серовский металлургический техникум" location="98!A1" ref="A25"/>
    <hyperlink display="ГБПОУ СО Серовский металлургический техникум" location="98!A1" ref="A26"/>
    <hyperlink display="ГБПОУ СО Серовский металлургический техникум" location="98!A1" ref="A27"/>
    <hyperlink display="ГБПОУ СО Серовский металлургический техникум" location="98!A1" ref="A28"/>
    <hyperlink display="ГБПОУ СО Серовский металлургический техникум" location="98!A1" ref="A29"/>
    <hyperlink display="ГБПОУ СО Серовский металлургический техникум" location="98!A1" ref="A30"/>
    <hyperlink display="ГБПОУ СО Серовский металлургический техникум" location="98!A1" ref="A31"/>
    <hyperlink display="ГБПОУ СО Серовский металлургический техникум" location="98!A1" ref="A32"/>
    <hyperlink display="ГБПОУ СО Серовский металлургический техникум" location="98!A1" ref="A33"/>
    <hyperlink display="ГБПОУ СО Серовский металлургический техникум" location="98!A1" ref="A34"/>
    <hyperlink display="ГБПОУ СО Серовский металлургический техникум" location="98!A1" ref="A35"/>
    <hyperlink display="ГБПОУ СО Серовский металлургический техникум" location="98!A1" ref="A36"/>
    <hyperlink display="ГБПОУ СО Серовский металлургический техникум" location="98!A1" ref="A37"/>
    <hyperlink display="ГБПОУ СО Серовский металлургический техникум" location="98!A1" ref="A38"/>
    <hyperlink display="ГБПОУ СО Серовский металлургический техникум" location="98!A1" ref="A39"/>
    <hyperlink display="ГБПОУ СО Серовский металлургический техникум" location="98!A1" ref="A40"/>
    <hyperlink display="ГБПОУ СО Серовский металлургический техникум" location="98!A1" ref="A41"/>
    <hyperlink display="ГБПОУ СО Серовский металлургический техникум" location="98!A1" ref="A42"/>
    <hyperlink display="ГБПОУ СО Серовский металлургический техникум" location="98!A1" ref="A43"/>
    <hyperlink display="ГБПОУ СО Серовский металлургический техникум" location="98!A1" ref="A44"/>
    <hyperlink display="ГБПОУ СО Серовский металлургический техникум" location="98!A1" ref="A45"/>
    <hyperlink display="ГБПОУ СО Серовский металлургический техникум" location="98!A1" ref="A46"/>
    <hyperlink display="ГБПОУ СО Серовский металлургический техникум" location="98!A1" ref="A47"/>
    <hyperlink display="ГБПОУ СО Серовский металлургический техникум" location="98!A1" ref="A48"/>
    <hyperlink display="ГБПОУ СО Серовский металлургический техникум" location="98!A1" ref="A49"/>
    <hyperlink display="ГБПОУ СО Серовский металлургический техникум" location="98!A1" ref="A50"/>
  </hyperlinks>
  <printOptions/>
  <pageMargins bottom="0.75" footer="0.0" header="0.0" left="0.7" right="0.7" top="0.75"/>
  <pageSetup paperSize="9" orientation="portrait"/>
  <drawing r:id="rId1"/>
</worksheet>
</file>